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f592a8542a1012f2/obsidian/0003_DOCENCIA/ITSON/ASIGNATURAS/ING BIOSISTEMAS/BIOESTADISTICA/Clases - version actual/U2-T07 Distribucion de Poisson/"/>
    </mc:Choice>
  </mc:AlternateContent>
  <xr:revisionPtr revIDLastSave="0" documentId="11_28430077D674DFE141FBC7FC8A2508BFE48E38AC" xr6:coauthVersionLast="47" xr6:coauthVersionMax="47" xr10:uidLastSave="{00000000-0000-0000-0000-000000000000}"/>
  <bookViews>
    <workbookView xWindow="4128" yWindow="10680" windowWidth="37152" windowHeight="6000" xr2:uid="{00000000-000D-0000-FFFF-FFFF00000000}"/>
  </bookViews>
  <sheets>
    <sheet name="1_Poisson_a_mano" sheetId="1" r:id="rId1"/>
    <sheet name="2_Poisson_Excel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2" l="1"/>
  <c r="H24" i="2" s="1"/>
  <c r="H13" i="2"/>
  <c r="I13" i="2" s="1"/>
  <c r="G13" i="2"/>
</calcChain>
</file>

<file path=xl/sharedStrings.xml><?xml version="1.0" encoding="utf-8"?>
<sst xmlns="http://schemas.openxmlformats.org/spreadsheetml/2006/main" count="140" uniqueCount="136">
  <si>
    <t>BIOESTADÍSTICA · UNIDAD II · TEMA T07 · EJERCICIO T07.1</t>
  </si>
  <si>
    <t>Ejercicio T07.1 · ¿Binomial o Poisson? y fórmula a mano</t>
  </si>
  <si>
    <t>Tema: cuándo un conteo es Poisson y fórmula P(X = k) = e^(−λ) · λᵏ ÷ k!. Caso A: seis conteos. Caso B: vacas en celo, λ = 2 por día. Usa calculadora, SIN fórmulas de Excel.</t>
  </si>
  <si>
    <t>Nombre</t>
  </si>
  <si>
    <t>Fecha</t>
  </si>
  <si>
    <t>Caso A · ¿Binomial o Poisson?</t>
  </si>
  <si>
    <t>Caso B · Vacas en celo, λ = 2 por día (4 decimales)</t>
  </si>
  <si>
    <t>Conteo</t>
  </si>
  <si>
    <t>Distribución</t>
  </si>
  <si>
    <t>k</t>
  </si>
  <si>
    <t>λᵏ</t>
  </si>
  <si>
    <t>k!</t>
  </si>
  <si>
    <t>e^(−λ)</t>
  </si>
  <si>
    <t>P(X = k)</t>
  </si>
  <si>
    <t>1. Número de garrapatas en un becerro.</t>
  </si>
  <si>
    <t>2. De 15 vacas inseminadas, número que queda gestante.</t>
  </si>
  <si>
    <t>3. Número de vacas que paren en una noche en un hato grande.</t>
  </si>
  <si>
    <t>4. De 100 semillas sembradas, número que germina.</t>
  </si>
  <si>
    <t>5. Número de colonias de bacterias en 1 ml de leche.</t>
  </si>
  <si>
    <t>6. En una camada de 10 lechones, número de machos.</t>
  </si>
  <si>
    <t>Resultado</t>
  </si>
  <si>
    <t>Valor</t>
  </si>
  <si>
    <t>P(X ≥ 4), más de 3 vacas</t>
  </si>
  <si>
    <t>Días así en un mes de 30</t>
  </si>
  <si>
    <t>λ de una semana (celos esperados)</t>
  </si>
  <si>
    <t>Pregunta 1. ¿Qué diferencia a un conteo binomial de uno Poisson? Usa dos ejemplos del Caso A.</t>
  </si>
  <si>
    <t>Pregunta 2. ¿Qué tan seguido llegan más vacas en celo de las que puede atender el veterinario? ¿Qué le recomendarías al rancho?</t>
  </si>
  <si>
    <t>Al terminar, pasa a la hoja 2_Poisson_Excel.</t>
  </si>
  <si>
    <t>BIOESTADÍSTICA · UNIDAD II · TEMA T07 · EJERCICIO T07.2</t>
  </si>
  <si>
    <t>Ejercicio T07.2 · Poisson en Excel</t>
  </si>
  <si>
    <t>Tema: ajuste de la distribución de Poisson y uso de POISSON.DIST. Quelites en 80 cuadros de 1 m² y colonias de pulgón en 80 plantas de calabaza. Al final: corrales de maternidad con λ = 3 partos por noche.</t>
  </si>
  <si>
    <t>Número de datos (n)</t>
  </si>
  <si>
    <t>Paso 1 · Media y varianza</t>
  </si>
  <si>
    <t>Unidad</t>
  </si>
  <si>
    <t>Quelites</t>
  </si>
  <si>
    <t>Pulgones</t>
  </si>
  <si>
    <t>U-01</t>
  </si>
  <si>
    <t>Media (λ)</t>
  </si>
  <si>
    <t>U-02</t>
  </si>
  <si>
    <t>Varianza</t>
  </si>
  <si>
    <t>U-03</t>
  </si>
  <si>
    <t>Varianza ÷ media</t>
  </si>
  <si>
    <t>U-04</t>
  </si>
  <si>
    <t>U-05</t>
  </si>
  <si>
    <t>Paso 2 · ¿Se ajusta la Poisson a los quelites?</t>
  </si>
  <si>
    <t>U-06</t>
  </si>
  <si>
    <t>Observados</t>
  </si>
  <si>
    <t>Esperados</t>
  </si>
  <si>
    <t>U-07</t>
  </si>
  <si>
    <t>λ es la media de los quelites (G7). Esperados = n × P(X = k): cuántos cuadros tendrían k quelites si el conteo fuera Poisson. Compáralos con los observados.</t>
  </si>
  <si>
    <t>U-08</t>
  </si>
  <si>
    <t>U-09</t>
  </si>
  <si>
    <t>U-10</t>
  </si>
  <si>
    <t>U-11</t>
  </si>
  <si>
    <t>U-12</t>
  </si>
  <si>
    <t>5 o más</t>
  </si>
  <si>
    <t>U-13</t>
  </si>
  <si>
    <t>Total</t>
  </si>
  <si>
    <t>U-14</t>
  </si>
  <si>
    <t>U-15</t>
  </si>
  <si>
    <t>Paso 3 · Corrales de maternidad, λ = 3 partos por noche</t>
  </si>
  <si>
    <t>U-16</t>
  </si>
  <si>
    <t>λ por noche</t>
  </si>
  <si>
    <t>U-17</t>
  </si>
  <si>
    <t>Corrales (c)</t>
  </si>
  <si>
    <t>P(X ≤ c)</t>
  </si>
  <si>
    <t>¿≥ 0.95?</t>
  </si>
  <si>
    <t>U-18</t>
  </si>
  <si>
    <t>U-19</t>
  </si>
  <si>
    <t>U-20</t>
  </si>
  <si>
    <t>U-21</t>
  </si>
  <si>
    <t>U-22</t>
  </si>
  <si>
    <t>U-23</t>
  </si>
  <si>
    <t>U-24</t>
  </si>
  <si>
    <t>U-25</t>
  </si>
  <si>
    <t>U-26</t>
  </si>
  <si>
    <t>U-27</t>
  </si>
  <si>
    <t>U-28</t>
  </si>
  <si>
    <t>Paso 4 · Responde</t>
  </si>
  <si>
    <t>U-29</t>
  </si>
  <si>
    <t>Pregunta 3. Las dos variables tienen casi la misma media. ¿Cuál se puede describir con una Poisson? Justifica con el cociente varianza ÷ media.</t>
  </si>
  <si>
    <t>U-30</t>
  </si>
  <si>
    <t>U-31</t>
  </si>
  <si>
    <t>U-32</t>
  </si>
  <si>
    <t>U-33</t>
  </si>
  <si>
    <t>Pregunta 4. Compara los cuadros observados con los esperados. ¿Se ajusta bien la Poisson a los quelites?</t>
  </si>
  <si>
    <t>U-34</t>
  </si>
  <si>
    <t>U-35</t>
  </si>
  <si>
    <t>U-36</t>
  </si>
  <si>
    <t>U-37</t>
  </si>
  <si>
    <t>Pregunta 5. ¿Cuántos corrales hacen falta para el 95% de las noches? ¿Qué pasaría con sólo 3?</t>
  </si>
  <si>
    <t>U-38</t>
  </si>
  <si>
    <t>U-39</t>
  </si>
  <si>
    <t>U-40</t>
  </si>
  <si>
    <t>U-41</t>
  </si>
  <si>
    <t>Pregunta 6. Si revisas 10 plantas de calabaza y ninguna tiene pulgón, ¿puedes concluir que no hay plaga? ¿Por qué?</t>
  </si>
  <si>
    <t>U-42</t>
  </si>
  <si>
    <t>U-43</t>
  </si>
  <si>
    <t>U-44</t>
  </si>
  <si>
    <t>U-45</t>
  </si>
  <si>
    <t>Guarda como U2-T07_Apellido_Nombre.xlsx y entrega.</t>
  </si>
  <si>
    <t>U-46</t>
  </si>
  <si>
    <t>U-47</t>
  </si>
  <si>
    <t>U-48</t>
  </si>
  <si>
    <t>U-49</t>
  </si>
  <si>
    <t>U-50</t>
  </si>
  <si>
    <t>U-51</t>
  </si>
  <si>
    <t>U-52</t>
  </si>
  <si>
    <t>U-53</t>
  </si>
  <si>
    <t>U-54</t>
  </si>
  <si>
    <t>U-55</t>
  </si>
  <si>
    <t>U-56</t>
  </si>
  <si>
    <t>U-57</t>
  </si>
  <si>
    <t>U-58</t>
  </si>
  <si>
    <t>U-59</t>
  </si>
  <si>
    <t>U-60</t>
  </si>
  <si>
    <t>U-61</t>
  </si>
  <si>
    <t>U-62</t>
  </si>
  <si>
    <t>U-63</t>
  </si>
  <si>
    <t>U-64</t>
  </si>
  <si>
    <t>U-65</t>
  </si>
  <si>
    <t>U-66</t>
  </si>
  <si>
    <t>U-67</t>
  </si>
  <si>
    <t>U-68</t>
  </si>
  <si>
    <t>U-69</t>
  </si>
  <si>
    <t>U-70</t>
  </si>
  <si>
    <t>U-71</t>
  </si>
  <si>
    <t>U-72</t>
  </si>
  <si>
    <t>U-73</t>
  </si>
  <si>
    <t>U-74</t>
  </si>
  <si>
    <t>U-75</t>
  </si>
  <si>
    <t>U-76</t>
  </si>
  <si>
    <t>U-77</t>
  </si>
  <si>
    <t>U-78</t>
  </si>
  <si>
    <t>U-79</t>
  </si>
  <si>
    <t>U-80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</si>
</sst>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"/>
    <numFmt numFmtId="166" formatCode="0.000"/>
  </numFmts>
  <fonts count="9" x14ac:knownFonts="1">
    <font>
      <sz val="11"/>
      <color theme="1"/>
      <name val="Calibri"/>
      <family val="2"/>
      <scheme val="minor"/>
    </font>
    <font>
      <b/>
      <sz val="9"/>
      <color rgb="FF9B7A34"/>
      <name val="Aptos"/>
    </font>
    <font>
      <b/>
      <sz val="16"/>
      <color rgb="FFFFFFFF"/>
      <name val="Aptos Display"/>
    </font>
    <font>
      <sz val="10"/>
      <color rgb="FF183B35"/>
      <name val="Aptos"/>
    </font>
    <font>
      <b/>
      <sz val="10"/>
      <color rgb="FF183B35"/>
      <name val="Aptos"/>
    </font>
    <font>
      <b/>
      <sz val="10"/>
      <color rgb="FFFFFFFF"/>
      <name val="Aptos"/>
    </font>
    <font>
      <sz val="10"/>
      <color rgb="FF111111"/>
      <name val="Aptos"/>
    </font>
    <font>
      <sz val="9"/>
      <color rgb="FF183B35"/>
      <name val="Aptos"/>
    </font>
    <font>
      <b/>
      <sz val="10"/>
      <color rgb="FF111111"/>
      <name val="Aptos"/>
    </font>
  </fonts>
  <fills count="6">
    <fill>
      <patternFill patternType="none"/>
    </fill>
    <fill>
      <patternFill patternType="gray125"/>
    </fill>
    <fill>
      <patternFill patternType="solid">
        <fgColor rgb="FF173F37"/>
      </patternFill>
    </fill>
    <fill>
      <patternFill patternType="solid">
        <fgColor rgb="FFEAF1EE"/>
      </patternFill>
    </fill>
    <fill>
      <patternFill patternType="solid">
        <fgColor rgb="FFFFF2CC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3" fillId="4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5" fontId="3" fillId="4" borderId="1" xfId="0" applyNumberFormat="1" applyFont="1" applyFill="1" applyBorder="1" applyAlignment="1">
      <alignment horizontal="center" vertical="center" wrapText="1"/>
    </xf>
    <xf numFmtId="166" fontId="3" fillId="4" borderId="1" xfId="0" applyNumberFormat="1" applyFont="1" applyFill="1" applyBorder="1" applyAlignment="1">
      <alignment horizontal="center" vertical="center" wrapText="1"/>
    </xf>
    <xf numFmtId="1" fontId="6" fillId="5" borderId="1" xfId="0" applyNumberFormat="1" applyFont="1" applyFill="1" applyBorder="1" applyAlignment="1">
      <alignment horizontal="center" vertical="center"/>
    </xf>
    <xf numFmtId="164" fontId="6" fillId="5" borderId="1" xfId="0" applyNumberFormat="1" applyFont="1" applyFill="1" applyBorder="1" applyAlignment="1">
      <alignment horizontal="center" vertical="center"/>
    </xf>
    <xf numFmtId="2" fontId="6" fillId="5" borderId="1" xfId="0" applyNumberFormat="1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top" wrapText="1"/>
    </xf>
    <xf numFmtId="0" fontId="0" fillId="4" borderId="1" xfId="0" applyFill="1" applyBorder="1"/>
    <xf numFmtId="0" fontId="6" fillId="0" borderId="1" xfId="0" applyFont="1" applyBorder="1" applyAlignment="1">
      <alignment horizontal="left" vertical="center" wrapText="1"/>
    </xf>
    <xf numFmtId="0" fontId="0" fillId="0" borderId="1" xfId="0" applyBorder="1"/>
    <xf numFmtId="0" fontId="5" fillId="2" borderId="1" xfId="0" applyFont="1" applyFill="1" applyBorder="1" applyAlignment="1">
      <alignment horizontal="left" vertical="center" wrapText="1"/>
    </xf>
    <xf numFmtId="0" fontId="0" fillId="2" borderId="1" xfId="0" applyFill="1" applyBorder="1"/>
    <xf numFmtId="0" fontId="3" fillId="3" borderId="0" xfId="0" applyFont="1" applyFill="1" applyAlignment="1">
      <alignment horizontal="left" vertical="center" wrapText="1"/>
    </xf>
    <xf numFmtId="0" fontId="0" fillId="3" borderId="0" xfId="0" applyFill="1"/>
    <xf numFmtId="0" fontId="2" fillId="2" borderId="0" xfId="0" applyFont="1" applyFill="1" applyAlignment="1">
      <alignment horizontal="left" vertical="center" wrapText="1"/>
    </xf>
    <xf numFmtId="0" fontId="0" fillId="2" borderId="0" xfId="0" applyFill="1"/>
    <xf numFmtId="0" fontId="4" fillId="3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/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0"/>
  <sheetViews>
    <sheetView showGridLines="0" tabSelected="1" workbookViewId="0">
      <pane ySplit="4" topLeftCell="A5" activePane="bottomLeft" state="frozen"/>
      <selection pane="bottomLeft" sqref="A1:L1"/>
    </sheetView>
  </sheetViews>
  <sheetFormatPr baseColWidth="10" defaultColWidth="8.88671875" defaultRowHeight="14.4" x14ac:dyDescent="0.3"/>
  <cols>
    <col min="1" max="6" width="12" customWidth="1"/>
    <col min="7" max="7" width="2" customWidth="1"/>
    <col min="8" max="8" width="9" customWidth="1"/>
    <col min="9" max="10" width="10" customWidth="1"/>
    <col min="11" max="11" width="12" customWidth="1"/>
    <col min="12" max="12" width="13" customWidth="1"/>
  </cols>
  <sheetData>
    <row r="1" spans="1:12" ht="16.05" customHeight="1" x14ac:dyDescent="0.3">
      <c r="A1" s="32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</row>
    <row r="2" spans="1:12" ht="34.049999999999997" customHeigh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36" customHeight="1" x14ac:dyDescent="0.3">
      <c r="A3" s="24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</row>
    <row r="4" spans="1:12" ht="22.05" customHeight="1" x14ac:dyDescent="0.3">
      <c r="A4" s="1" t="s">
        <v>3</v>
      </c>
      <c r="B4" s="34"/>
      <c r="C4" s="19"/>
      <c r="D4" s="19"/>
      <c r="E4" s="19"/>
      <c r="F4" s="19"/>
      <c r="G4" s="19"/>
      <c r="H4" s="19"/>
      <c r="I4" s="19"/>
      <c r="J4" s="2" t="s">
        <v>4</v>
      </c>
      <c r="K4" s="33"/>
      <c r="L4" s="19"/>
    </row>
    <row r="6" spans="1:12" ht="19.95" customHeight="1" x14ac:dyDescent="0.3">
      <c r="A6" s="28" t="s">
        <v>5</v>
      </c>
      <c r="B6" s="25"/>
      <c r="C6" s="25"/>
      <c r="D6" s="25"/>
      <c r="E6" s="25"/>
      <c r="F6" s="25"/>
      <c r="H6" s="28" t="s">
        <v>6</v>
      </c>
      <c r="I6" s="25"/>
      <c r="J6" s="25"/>
      <c r="K6" s="25"/>
      <c r="L6" s="25"/>
    </row>
    <row r="7" spans="1:12" x14ac:dyDescent="0.3">
      <c r="A7" s="22" t="s">
        <v>7</v>
      </c>
      <c r="B7" s="23"/>
      <c r="C7" s="23"/>
      <c r="D7" s="23"/>
      <c r="E7" s="23"/>
      <c r="F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3">
      <c r="A8" s="20" t="s">
        <v>14</v>
      </c>
      <c r="B8" s="21"/>
      <c r="C8" s="21"/>
      <c r="D8" s="21"/>
      <c r="E8" s="21"/>
      <c r="F8" s="3"/>
      <c r="H8" s="6">
        <v>0</v>
      </c>
      <c r="I8" s="7"/>
      <c r="J8" s="7"/>
      <c r="K8" s="8">
        <v>0.1353</v>
      </c>
      <c r="L8" s="9"/>
    </row>
    <row r="9" spans="1:12" x14ac:dyDescent="0.3">
      <c r="A9" s="20" t="s">
        <v>15</v>
      </c>
      <c r="B9" s="21"/>
      <c r="C9" s="21"/>
      <c r="D9" s="21"/>
      <c r="E9" s="21"/>
      <c r="F9" s="3"/>
      <c r="H9" s="6">
        <v>1</v>
      </c>
      <c r="I9" s="7"/>
      <c r="J9" s="7"/>
      <c r="K9" s="8">
        <v>0.1353</v>
      </c>
      <c r="L9" s="9"/>
    </row>
    <row r="10" spans="1:12" x14ac:dyDescent="0.3">
      <c r="A10" s="20" t="s">
        <v>16</v>
      </c>
      <c r="B10" s="21"/>
      <c r="C10" s="21"/>
      <c r="D10" s="21"/>
      <c r="E10" s="21"/>
      <c r="F10" s="3"/>
      <c r="H10" s="6">
        <v>2</v>
      </c>
      <c r="I10" s="7"/>
      <c r="J10" s="7"/>
      <c r="K10" s="8">
        <v>0.1353</v>
      </c>
      <c r="L10" s="9"/>
    </row>
    <row r="11" spans="1:12" x14ac:dyDescent="0.3">
      <c r="A11" s="20" t="s">
        <v>17</v>
      </c>
      <c r="B11" s="21"/>
      <c r="C11" s="21"/>
      <c r="D11" s="21"/>
      <c r="E11" s="21"/>
      <c r="F11" s="3"/>
      <c r="H11" s="6">
        <v>3</v>
      </c>
      <c r="I11" s="7"/>
      <c r="J11" s="7"/>
      <c r="K11" s="8">
        <v>0.1353</v>
      </c>
      <c r="L11" s="9"/>
    </row>
    <row r="12" spans="1:12" x14ac:dyDescent="0.3">
      <c r="A12" s="20" t="s">
        <v>18</v>
      </c>
      <c r="B12" s="21"/>
      <c r="C12" s="21"/>
      <c r="D12" s="21"/>
      <c r="E12" s="21"/>
      <c r="F12" s="3"/>
      <c r="H12" s="6">
        <v>4</v>
      </c>
      <c r="I12" s="7"/>
      <c r="J12" s="7"/>
      <c r="K12" s="8">
        <v>0.1353</v>
      </c>
      <c r="L12" s="9"/>
    </row>
    <row r="13" spans="1:12" x14ac:dyDescent="0.3">
      <c r="A13" s="20" t="s">
        <v>19</v>
      </c>
      <c r="B13" s="21"/>
      <c r="C13" s="21"/>
      <c r="D13" s="21"/>
      <c r="E13" s="21"/>
      <c r="F13" s="3"/>
    </row>
    <row r="15" spans="1:12" x14ac:dyDescent="0.3">
      <c r="H15" s="22" t="s">
        <v>20</v>
      </c>
      <c r="I15" s="23"/>
      <c r="J15" s="23"/>
      <c r="K15" s="23"/>
      <c r="L15" s="4" t="s">
        <v>21</v>
      </c>
    </row>
    <row r="16" spans="1:12" x14ac:dyDescent="0.3">
      <c r="H16" s="20" t="s">
        <v>22</v>
      </c>
      <c r="I16" s="21"/>
      <c r="J16" s="21"/>
      <c r="K16" s="21"/>
      <c r="L16" s="9"/>
    </row>
    <row r="17" spans="1:12" x14ac:dyDescent="0.3">
      <c r="H17" s="20" t="s">
        <v>23</v>
      </c>
      <c r="I17" s="21"/>
      <c r="J17" s="21"/>
      <c r="K17" s="21"/>
      <c r="L17" s="10"/>
    </row>
    <row r="18" spans="1:12" x14ac:dyDescent="0.3">
      <c r="H18" s="20" t="s">
        <v>24</v>
      </c>
      <c r="I18" s="21"/>
      <c r="J18" s="21"/>
      <c r="K18" s="21"/>
      <c r="L18" s="7"/>
    </row>
    <row r="21" spans="1:12" x14ac:dyDescent="0.3">
      <c r="A21" s="29" t="s">
        <v>25</v>
      </c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</row>
    <row r="22" spans="1:12" x14ac:dyDescent="0.3">
      <c r="A22" s="30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</row>
    <row r="23" spans="1:12" x14ac:dyDescent="0.3">
      <c r="A23" s="18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  <row r="24" spans="1:12" x14ac:dyDescent="0.3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  <row r="25" spans="1:12" x14ac:dyDescent="0.3">
      <c r="A25" s="29" t="s">
        <v>26</v>
      </c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</row>
    <row r="26" spans="1:12" x14ac:dyDescent="0.3">
      <c r="A26" s="30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</row>
    <row r="27" spans="1:12" x14ac:dyDescent="0.3">
      <c r="A27" s="1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</row>
    <row r="28" spans="1:12" x14ac:dyDescent="0.3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</row>
    <row r="30" spans="1:12" x14ac:dyDescent="0.3">
      <c r="A30" s="31" t="s">
        <v>27</v>
      </c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</row>
  </sheetData>
  <mergeCells count="23">
    <mergeCell ref="A1:L1"/>
    <mergeCell ref="A6:F6"/>
    <mergeCell ref="H16:K16"/>
    <mergeCell ref="A21:L22"/>
    <mergeCell ref="A13:E13"/>
    <mergeCell ref="K4:L4"/>
    <mergeCell ref="A9:E9"/>
    <mergeCell ref="B4:I4"/>
    <mergeCell ref="A25:L26"/>
    <mergeCell ref="A27:L28"/>
    <mergeCell ref="A30:L30"/>
    <mergeCell ref="H17:K17"/>
    <mergeCell ref="A10:E10"/>
    <mergeCell ref="A2:L2"/>
    <mergeCell ref="H6:L6"/>
    <mergeCell ref="A7:E7"/>
    <mergeCell ref="A12:E12"/>
    <mergeCell ref="A8:E8"/>
    <mergeCell ref="A23:L24"/>
    <mergeCell ref="A11:E11"/>
    <mergeCell ref="H15:K15"/>
    <mergeCell ref="A3:L3"/>
    <mergeCell ref="H18:K18"/>
  </mergeCells>
  <dataValidations count="1">
    <dataValidation type="list" allowBlank="1" sqref="F8:F13" xr:uid="{00000000-0002-0000-0000-000000000000}">
      <formula1>"Binomial,Poisson"</formula1>
    </dataValidation>
  </dataValidation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86"/>
  <sheetViews>
    <sheetView showGridLines="0" workbookViewId="0">
      <pane ySplit="6" topLeftCell="A7" activePane="bottomLeft" state="frozen"/>
      <selection pane="bottomLeft"/>
    </sheetView>
  </sheetViews>
  <sheetFormatPr baseColWidth="10" defaultColWidth="8.88671875" defaultRowHeight="14.4" x14ac:dyDescent="0.3"/>
  <cols>
    <col min="1" max="1" width="9" customWidth="1"/>
    <col min="2" max="3" width="11" customWidth="1"/>
    <col min="4" max="5" width="2" customWidth="1"/>
    <col min="6" max="6" width="17" customWidth="1"/>
    <col min="7" max="9" width="13" customWidth="1"/>
    <col min="10" max="10" width="2" customWidth="1"/>
    <col min="11" max="11" width="38" customWidth="1"/>
  </cols>
  <sheetData>
    <row r="1" spans="1:11" ht="16.05" customHeight="1" x14ac:dyDescent="0.3">
      <c r="A1" s="32" t="s">
        <v>28</v>
      </c>
      <c r="B1" s="30"/>
      <c r="C1" s="30"/>
      <c r="D1" s="30"/>
      <c r="E1" s="30"/>
      <c r="F1" s="30"/>
      <c r="G1" s="30"/>
      <c r="H1" s="30"/>
      <c r="I1" s="30"/>
      <c r="J1" s="30"/>
      <c r="K1" s="30"/>
    </row>
    <row r="2" spans="1:11" ht="34.049999999999997" customHeight="1" x14ac:dyDescent="0.3">
      <c r="A2" s="26" t="s">
        <v>29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36" customHeight="1" x14ac:dyDescent="0.3">
      <c r="A3" s="24" t="s">
        <v>30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5" spans="1:11" ht="19.95" customHeight="1" x14ac:dyDescent="0.3">
      <c r="A5" s="35" t="s">
        <v>31</v>
      </c>
      <c r="B5" s="30"/>
      <c r="C5" s="6">
        <v>80</v>
      </c>
      <c r="F5" s="28" t="s">
        <v>32</v>
      </c>
      <c r="G5" s="25"/>
      <c r="H5" s="25"/>
    </row>
    <row r="6" spans="1:11" x14ac:dyDescent="0.3">
      <c r="A6" s="4" t="s">
        <v>33</v>
      </c>
      <c r="B6" s="4" t="s">
        <v>34</v>
      </c>
      <c r="C6" s="4" t="s">
        <v>35</v>
      </c>
      <c r="F6" s="4"/>
      <c r="G6" s="4" t="s">
        <v>34</v>
      </c>
      <c r="H6" s="4" t="s">
        <v>35</v>
      </c>
    </row>
    <row r="7" spans="1:11" x14ac:dyDescent="0.3">
      <c r="A7" s="6" t="s">
        <v>36</v>
      </c>
      <c r="B7" s="6">
        <v>1</v>
      </c>
      <c r="C7" s="6">
        <v>0</v>
      </c>
      <c r="F7" s="5" t="s">
        <v>37</v>
      </c>
      <c r="G7" s="11"/>
      <c r="H7" s="11"/>
    </row>
    <row r="8" spans="1:11" x14ac:dyDescent="0.3">
      <c r="A8" s="6" t="s">
        <v>38</v>
      </c>
      <c r="B8" s="6">
        <v>1</v>
      </c>
      <c r="C8" s="6">
        <v>2</v>
      </c>
      <c r="F8" s="5" t="s">
        <v>39</v>
      </c>
      <c r="G8" s="11"/>
      <c r="H8" s="11"/>
    </row>
    <row r="9" spans="1:11" x14ac:dyDescent="0.3">
      <c r="A9" s="6" t="s">
        <v>40</v>
      </c>
      <c r="B9" s="6">
        <v>0</v>
      </c>
      <c r="C9" s="6">
        <v>0</v>
      </c>
      <c r="F9" s="5" t="s">
        <v>41</v>
      </c>
      <c r="G9" s="11"/>
      <c r="H9" s="11"/>
    </row>
    <row r="10" spans="1:11" x14ac:dyDescent="0.3">
      <c r="A10" s="6" t="s">
        <v>42</v>
      </c>
      <c r="B10" s="6">
        <v>2</v>
      </c>
      <c r="C10" s="6">
        <v>4</v>
      </c>
    </row>
    <row r="11" spans="1:11" ht="19.95" customHeight="1" x14ac:dyDescent="0.3">
      <c r="A11" s="6" t="s">
        <v>43</v>
      </c>
      <c r="B11" s="6">
        <v>2</v>
      </c>
      <c r="C11" s="6">
        <v>7</v>
      </c>
      <c r="F11" s="28" t="s">
        <v>44</v>
      </c>
      <c r="G11" s="25"/>
      <c r="H11" s="25"/>
      <c r="I11" s="25"/>
    </row>
    <row r="12" spans="1:11" x14ac:dyDescent="0.3">
      <c r="A12" s="6" t="s">
        <v>45</v>
      </c>
      <c r="B12" s="6">
        <v>2</v>
      </c>
      <c r="C12" s="6">
        <v>0</v>
      </c>
      <c r="F12" s="4" t="s">
        <v>9</v>
      </c>
      <c r="G12" s="4" t="s">
        <v>46</v>
      </c>
      <c r="H12" s="4" t="s">
        <v>13</v>
      </c>
      <c r="I12" s="4" t="s">
        <v>47</v>
      </c>
    </row>
    <row r="13" spans="1:11" x14ac:dyDescent="0.3">
      <c r="A13" s="6" t="s">
        <v>48</v>
      </c>
      <c r="B13" s="6">
        <v>1</v>
      </c>
      <c r="C13" s="6">
        <v>1</v>
      </c>
      <c r="F13" s="6">
        <v>0</v>
      </c>
      <c r="G13" s="12">
        <f>COUNTIF($B$7:$B$86,F13)</f>
        <v>18</v>
      </c>
      <c r="H13" s="13">
        <f>_xlfn.POISSON.DIST(F13,$G$7,FALSE)</f>
        <v>1</v>
      </c>
      <c r="I13" s="14">
        <f>$C$5*H13</f>
        <v>80</v>
      </c>
      <c r="K13" s="31" t="s">
        <v>49</v>
      </c>
    </row>
    <row r="14" spans="1:11" x14ac:dyDescent="0.3">
      <c r="A14" s="6" t="s">
        <v>50</v>
      </c>
      <c r="B14" s="6">
        <v>4</v>
      </c>
      <c r="C14" s="6">
        <v>0</v>
      </c>
      <c r="F14" s="6">
        <v>1</v>
      </c>
      <c r="G14" s="7"/>
      <c r="H14" s="9"/>
      <c r="I14" s="15"/>
      <c r="K14" s="30"/>
    </row>
    <row r="15" spans="1:11" x14ac:dyDescent="0.3">
      <c r="A15" s="6" t="s">
        <v>51</v>
      </c>
      <c r="B15" s="6">
        <v>3</v>
      </c>
      <c r="C15" s="6">
        <v>0</v>
      </c>
      <c r="F15" s="6">
        <v>2</v>
      </c>
      <c r="G15" s="7"/>
      <c r="H15" s="9"/>
      <c r="I15" s="15"/>
      <c r="K15" s="30"/>
    </row>
    <row r="16" spans="1:11" x14ac:dyDescent="0.3">
      <c r="A16" s="6" t="s">
        <v>52</v>
      </c>
      <c r="B16" s="6">
        <v>2</v>
      </c>
      <c r="C16" s="6">
        <v>0</v>
      </c>
      <c r="F16" s="6">
        <v>3</v>
      </c>
      <c r="G16" s="7"/>
      <c r="H16" s="9"/>
      <c r="I16" s="15"/>
      <c r="K16" s="30"/>
    </row>
    <row r="17" spans="1:9" x14ac:dyDescent="0.3">
      <c r="A17" s="6" t="s">
        <v>53</v>
      </c>
      <c r="B17" s="6">
        <v>2</v>
      </c>
      <c r="C17" s="6">
        <v>4</v>
      </c>
      <c r="F17" s="6">
        <v>4</v>
      </c>
      <c r="G17" s="7"/>
      <c r="H17" s="9"/>
      <c r="I17" s="15"/>
    </row>
    <row r="18" spans="1:9" x14ac:dyDescent="0.3">
      <c r="A18" s="6" t="s">
        <v>54</v>
      </c>
      <c r="B18" s="6">
        <v>0</v>
      </c>
      <c r="C18" s="6">
        <v>2</v>
      </c>
      <c r="F18" s="6" t="s">
        <v>55</v>
      </c>
      <c r="G18" s="7"/>
      <c r="H18" s="9"/>
      <c r="I18" s="15"/>
    </row>
    <row r="19" spans="1:9" x14ac:dyDescent="0.3">
      <c r="A19" s="6" t="s">
        <v>56</v>
      </c>
      <c r="B19" s="6">
        <v>4</v>
      </c>
      <c r="C19" s="6">
        <v>0</v>
      </c>
      <c r="F19" s="16" t="s">
        <v>57</v>
      </c>
      <c r="G19" s="7"/>
      <c r="H19" s="9"/>
      <c r="I19" s="15"/>
    </row>
    <row r="20" spans="1:9" x14ac:dyDescent="0.3">
      <c r="A20" s="6" t="s">
        <v>58</v>
      </c>
      <c r="B20" s="6">
        <v>2</v>
      </c>
      <c r="C20" s="6">
        <v>3</v>
      </c>
    </row>
    <row r="21" spans="1:9" ht="19.95" customHeight="1" x14ac:dyDescent="0.3">
      <c r="A21" s="6" t="s">
        <v>59</v>
      </c>
      <c r="B21" s="6">
        <v>5</v>
      </c>
      <c r="C21" s="6">
        <v>0</v>
      </c>
      <c r="F21" s="28" t="s">
        <v>60</v>
      </c>
      <c r="G21" s="25"/>
      <c r="H21" s="25"/>
      <c r="I21" s="25"/>
    </row>
    <row r="22" spans="1:9" x14ac:dyDescent="0.3">
      <c r="A22" s="6" t="s">
        <v>61</v>
      </c>
      <c r="B22" s="6">
        <v>0</v>
      </c>
      <c r="C22" s="6">
        <v>0</v>
      </c>
      <c r="F22" s="35" t="s">
        <v>62</v>
      </c>
      <c r="G22" s="30"/>
      <c r="H22" s="6">
        <v>3</v>
      </c>
    </row>
    <row r="23" spans="1:9" x14ac:dyDescent="0.3">
      <c r="A23" s="6" t="s">
        <v>63</v>
      </c>
      <c r="B23" s="6">
        <v>2</v>
      </c>
      <c r="C23" s="6">
        <v>0</v>
      </c>
      <c r="F23" s="4" t="s">
        <v>64</v>
      </c>
      <c r="G23" s="4" t="s">
        <v>65</v>
      </c>
      <c r="H23" s="4" t="s">
        <v>66</v>
      </c>
    </row>
    <row r="24" spans="1:9" x14ac:dyDescent="0.3">
      <c r="A24" s="6" t="s">
        <v>67</v>
      </c>
      <c r="B24" s="6">
        <v>0</v>
      </c>
      <c r="C24" s="6">
        <v>0</v>
      </c>
      <c r="F24" s="6">
        <v>0</v>
      </c>
      <c r="G24" s="13">
        <f>_xlfn.POISSON.DIST(F24,$H$22,TRUE)</f>
        <v>4.9787068367863944E-2</v>
      </c>
      <c r="H24" s="17" t="str">
        <f>IF(G24&gt;=0.95,"Sí","No")</f>
        <v>No</v>
      </c>
    </row>
    <row r="25" spans="1:9" x14ac:dyDescent="0.3">
      <c r="A25" s="6" t="s">
        <v>68</v>
      </c>
      <c r="B25" s="6">
        <v>0</v>
      </c>
      <c r="C25" s="6">
        <v>0</v>
      </c>
      <c r="F25" s="6">
        <v>1</v>
      </c>
      <c r="G25" s="9"/>
      <c r="H25" s="3"/>
    </row>
    <row r="26" spans="1:9" x14ac:dyDescent="0.3">
      <c r="A26" s="6" t="s">
        <v>69</v>
      </c>
      <c r="B26" s="6">
        <v>0</v>
      </c>
      <c r="C26" s="6">
        <v>3</v>
      </c>
      <c r="F26" s="6">
        <v>2</v>
      </c>
      <c r="G26" s="9"/>
      <c r="H26" s="3"/>
    </row>
    <row r="27" spans="1:9" x14ac:dyDescent="0.3">
      <c r="A27" s="6" t="s">
        <v>70</v>
      </c>
      <c r="B27" s="6">
        <v>3</v>
      </c>
      <c r="C27" s="6">
        <v>0</v>
      </c>
      <c r="F27" s="6">
        <v>3</v>
      </c>
      <c r="G27" s="9"/>
      <c r="H27" s="3"/>
    </row>
    <row r="28" spans="1:9" x14ac:dyDescent="0.3">
      <c r="A28" s="6" t="s">
        <v>71</v>
      </c>
      <c r="B28" s="6">
        <v>2</v>
      </c>
      <c r="C28" s="6">
        <v>0</v>
      </c>
      <c r="F28" s="6">
        <v>4</v>
      </c>
      <c r="G28" s="9"/>
      <c r="H28" s="3"/>
    </row>
    <row r="29" spans="1:9" x14ac:dyDescent="0.3">
      <c r="A29" s="6" t="s">
        <v>72</v>
      </c>
      <c r="B29" s="6">
        <v>0</v>
      </c>
      <c r="C29" s="6">
        <v>0</v>
      </c>
      <c r="F29" s="6">
        <v>5</v>
      </c>
      <c r="G29" s="9"/>
      <c r="H29" s="3"/>
    </row>
    <row r="30" spans="1:9" x14ac:dyDescent="0.3">
      <c r="A30" s="6" t="s">
        <v>73</v>
      </c>
      <c r="B30" s="6">
        <v>1</v>
      </c>
      <c r="C30" s="6">
        <v>0</v>
      </c>
      <c r="F30" s="6">
        <v>6</v>
      </c>
      <c r="G30" s="9"/>
      <c r="H30" s="3"/>
    </row>
    <row r="31" spans="1:9" x14ac:dyDescent="0.3">
      <c r="A31" s="6" t="s">
        <v>74</v>
      </c>
      <c r="B31" s="6">
        <v>1</v>
      </c>
      <c r="C31" s="6">
        <v>0</v>
      </c>
      <c r="F31" s="6">
        <v>7</v>
      </c>
      <c r="G31" s="9"/>
      <c r="H31" s="3"/>
    </row>
    <row r="32" spans="1:9" x14ac:dyDescent="0.3">
      <c r="A32" s="6" t="s">
        <v>75</v>
      </c>
      <c r="B32" s="6">
        <v>1</v>
      </c>
      <c r="C32" s="6">
        <v>7</v>
      </c>
      <c r="F32" s="6">
        <v>8</v>
      </c>
      <c r="G32" s="9"/>
      <c r="H32" s="3"/>
    </row>
    <row r="33" spans="1:11" x14ac:dyDescent="0.3">
      <c r="A33" s="6" t="s">
        <v>76</v>
      </c>
      <c r="B33" s="6">
        <v>1</v>
      </c>
      <c r="C33" s="6">
        <v>9</v>
      </c>
    </row>
    <row r="34" spans="1:11" x14ac:dyDescent="0.3">
      <c r="A34" s="6" t="s">
        <v>77</v>
      </c>
      <c r="B34" s="6">
        <v>0</v>
      </c>
      <c r="C34" s="6">
        <v>5</v>
      </c>
      <c r="F34" s="28" t="s">
        <v>78</v>
      </c>
      <c r="G34" s="25"/>
      <c r="H34" s="25"/>
      <c r="I34" s="25"/>
      <c r="J34" s="25"/>
      <c r="K34" s="25"/>
    </row>
    <row r="35" spans="1:11" x14ac:dyDescent="0.3">
      <c r="A35" s="6" t="s">
        <v>79</v>
      </c>
      <c r="B35" s="6">
        <v>0</v>
      </c>
      <c r="C35" s="6">
        <v>0</v>
      </c>
      <c r="F35" s="29" t="s">
        <v>80</v>
      </c>
      <c r="G35" s="30"/>
      <c r="H35" s="30"/>
      <c r="I35" s="30"/>
      <c r="J35" s="30"/>
      <c r="K35" s="30"/>
    </row>
    <row r="36" spans="1:11" x14ac:dyDescent="0.3">
      <c r="A36" s="6" t="s">
        <v>81</v>
      </c>
      <c r="B36" s="6">
        <v>1</v>
      </c>
      <c r="C36" s="6">
        <v>4</v>
      </c>
      <c r="F36" s="30"/>
      <c r="G36" s="30"/>
      <c r="H36" s="30"/>
      <c r="I36" s="30"/>
      <c r="J36" s="30"/>
      <c r="K36" s="30"/>
    </row>
    <row r="37" spans="1:11" x14ac:dyDescent="0.3">
      <c r="A37" s="6" t="s">
        <v>82</v>
      </c>
      <c r="B37" s="6">
        <v>1</v>
      </c>
      <c r="C37" s="6">
        <v>0</v>
      </c>
      <c r="F37" s="18"/>
      <c r="G37" s="19"/>
      <c r="H37" s="19"/>
      <c r="I37" s="19"/>
      <c r="J37" s="19"/>
      <c r="K37" s="19"/>
    </row>
    <row r="38" spans="1:11" x14ac:dyDescent="0.3">
      <c r="A38" s="6" t="s">
        <v>83</v>
      </c>
      <c r="B38" s="6">
        <v>1</v>
      </c>
      <c r="C38" s="6">
        <v>3</v>
      </c>
      <c r="F38" s="19"/>
      <c r="G38" s="19"/>
      <c r="H38" s="19"/>
      <c r="I38" s="19"/>
      <c r="J38" s="19"/>
      <c r="K38" s="19"/>
    </row>
    <row r="39" spans="1:11" x14ac:dyDescent="0.3">
      <c r="A39" s="6" t="s">
        <v>84</v>
      </c>
      <c r="B39" s="6">
        <v>3</v>
      </c>
      <c r="C39" s="6">
        <v>0</v>
      </c>
      <c r="F39" s="29" t="s">
        <v>85</v>
      </c>
      <c r="G39" s="30"/>
      <c r="H39" s="30"/>
      <c r="I39" s="30"/>
      <c r="J39" s="30"/>
      <c r="K39" s="30"/>
    </row>
    <row r="40" spans="1:11" x14ac:dyDescent="0.3">
      <c r="A40" s="6" t="s">
        <v>86</v>
      </c>
      <c r="B40" s="6">
        <v>0</v>
      </c>
      <c r="C40" s="6">
        <v>0</v>
      </c>
      <c r="F40" s="30"/>
      <c r="G40" s="30"/>
      <c r="H40" s="30"/>
      <c r="I40" s="30"/>
      <c r="J40" s="30"/>
      <c r="K40" s="30"/>
    </row>
    <row r="41" spans="1:11" x14ac:dyDescent="0.3">
      <c r="A41" s="6" t="s">
        <v>87</v>
      </c>
      <c r="B41" s="6">
        <v>1</v>
      </c>
      <c r="C41" s="6">
        <v>2</v>
      </c>
      <c r="F41" s="18"/>
      <c r="G41" s="19"/>
      <c r="H41" s="19"/>
      <c r="I41" s="19"/>
      <c r="J41" s="19"/>
      <c r="K41" s="19"/>
    </row>
    <row r="42" spans="1:11" x14ac:dyDescent="0.3">
      <c r="A42" s="6" t="s">
        <v>88</v>
      </c>
      <c r="B42" s="6">
        <v>1</v>
      </c>
      <c r="C42" s="6">
        <v>1</v>
      </c>
      <c r="F42" s="19"/>
      <c r="G42" s="19"/>
      <c r="H42" s="19"/>
      <c r="I42" s="19"/>
      <c r="J42" s="19"/>
      <c r="K42" s="19"/>
    </row>
    <row r="43" spans="1:11" x14ac:dyDescent="0.3">
      <c r="A43" s="6" t="s">
        <v>89</v>
      </c>
      <c r="B43" s="6">
        <v>1</v>
      </c>
      <c r="C43" s="6">
        <v>0</v>
      </c>
      <c r="F43" s="29" t="s">
        <v>90</v>
      </c>
      <c r="G43" s="30"/>
      <c r="H43" s="30"/>
      <c r="I43" s="30"/>
      <c r="J43" s="30"/>
      <c r="K43" s="30"/>
    </row>
    <row r="44" spans="1:11" x14ac:dyDescent="0.3">
      <c r="A44" s="6" t="s">
        <v>91</v>
      </c>
      <c r="B44" s="6">
        <v>1</v>
      </c>
      <c r="C44" s="6">
        <v>0</v>
      </c>
      <c r="F44" s="30"/>
      <c r="G44" s="30"/>
      <c r="H44" s="30"/>
      <c r="I44" s="30"/>
      <c r="J44" s="30"/>
      <c r="K44" s="30"/>
    </row>
    <row r="45" spans="1:11" x14ac:dyDescent="0.3">
      <c r="A45" s="6" t="s">
        <v>92</v>
      </c>
      <c r="B45" s="6">
        <v>3</v>
      </c>
      <c r="C45" s="6">
        <v>0</v>
      </c>
      <c r="F45" s="18"/>
      <c r="G45" s="19"/>
      <c r="H45" s="19"/>
      <c r="I45" s="19"/>
      <c r="J45" s="19"/>
      <c r="K45" s="19"/>
    </row>
    <row r="46" spans="1:11" x14ac:dyDescent="0.3">
      <c r="A46" s="6" t="s">
        <v>93</v>
      </c>
      <c r="B46" s="6">
        <v>2</v>
      </c>
      <c r="C46" s="6">
        <v>3</v>
      </c>
      <c r="F46" s="19"/>
      <c r="G46" s="19"/>
      <c r="H46" s="19"/>
      <c r="I46" s="19"/>
      <c r="J46" s="19"/>
      <c r="K46" s="19"/>
    </row>
    <row r="47" spans="1:11" x14ac:dyDescent="0.3">
      <c r="A47" s="6" t="s">
        <v>94</v>
      </c>
      <c r="B47" s="6">
        <v>2</v>
      </c>
      <c r="C47" s="6">
        <v>0</v>
      </c>
      <c r="F47" s="29" t="s">
        <v>95</v>
      </c>
      <c r="G47" s="30"/>
      <c r="H47" s="30"/>
      <c r="I47" s="30"/>
      <c r="J47" s="30"/>
      <c r="K47" s="30"/>
    </row>
    <row r="48" spans="1:11" x14ac:dyDescent="0.3">
      <c r="A48" s="6" t="s">
        <v>96</v>
      </c>
      <c r="B48" s="6">
        <v>1</v>
      </c>
      <c r="C48" s="6">
        <v>0</v>
      </c>
      <c r="F48" s="30"/>
      <c r="G48" s="30"/>
      <c r="H48" s="30"/>
      <c r="I48" s="30"/>
      <c r="J48" s="30"/>
      <c r="K48" s="30"/>
    </row>
    <row r="49" spans="1:11" x14ac:dyDescent="0.3">
      <c r="A49" s="6" t="s">
        <v>97</v>
      </c>
      <c r="B49" s="6">
        <v>4</v>
      </c>
      <c r="C49" s="6">
        <v>5</v>
      </c>
      <c r="F49" s="18"/>
      <c r="G49" s="19"/>
      <c r="H49" s="19"/>
      <c r="I49" s="19"/>
      <c r="J49" s="19"/>
      <c r="K49" s="19"/>
    </row>
    <row r="50" spans="1:11" x14ac:dyDescent="0.3">
      <c r="A50" s="6" t="s">
        <v>98</v>
      </c>
      <c r="B50" s="6">
        <v>2</v>
      </c>
      <c r="C50" s="6">
        <v>0</v>
      </c>
      <c r="F50" s="19"/>
      <c r="G50" s="19"/>
      <c r="H50" s="19"/>
      <c r="I50" s="19"/>
      <c r="J50" s="19"/>
      <c r="K50" s="19"/>
    </row>
    <row r="51" spans="1:11" x14ac:dyDescent="0.3">
      <c r="A51" s="6" t="s">
        <v>99</v>
      </c>
      <c r="B51" s="6">
        <v>1</v>
      </c>
      <c r="C51" s="6">
        <v>1</v>
      </c>
      <c r="F51" s="31" t="s">
        <v>100</v>
      </c>
      <c r="G51" s="30"/>
      <c r="H51" s="30"/>
      <c r="I51" s="30"/>
      <c r="J51" s="30"/>
      <c r="K51" s="30"/>
    </row>
    <row r="52" spans="1:11" x14ac:dyDescent="0.3">
      <c r="A52" s="6" t="s">
        <v>101</v>
      </c>
      <c r="B52" s="6">
        <v>2</v>
      </c>
      <c r="C52" s="6">
        <v>1</v>
      </c>
    </row>
    <row r="53" spans="1:11" x14ac:dyDescent="0.3">
      <c r="A53" s="6" t="s">
        <v>102</v>
      </c>
      <c r="B53" s="6">
        <v>3</v>
      </c>
      <c r="C53" s="6">
        <v>2</v>
      </c>
    </row>
    <row r="54" spans="1:11" x14ac:dyDescent="0.3">
      <c r="A54" s="6" t="s">
        <v>103</v>
      </c>
      <c r="B54" s="6">
        <v>1</v>
      </c>
      <c r="C54" s="6">
        <v>1</v>
      </c>
    </row>
    <row r="55" spans="1:11" x14ac:dyDescent="0.3">
      <c r="A55" s="6" t="s">
        <v>104</v>
      </c>
      <c r="B55" s="6">
        <v>1</v>
      </c>
      <c r="C55" s="6">
        <v>2</v>
      </c>
    </row>
    <row r="56" spans="1:11" x14ac:dyDescent="0.3">
      <c r="A56" s="6" t="s">
        <v>105</v>
      </c>
      <c r="B56" s="6">
        <v>3</v>
      </c>
      <c r="C56" s="6">
        <v>1</v>
      </c>
    </row>
    <row r="57" spans="1:11" x14ac:dyDescent="0.3">
      <c r="A57" s="6" t="s">
        <v>106</v>
      </c>
      <c r="B57" s="6">
        <v>0</v>
      </c>
      <c r="C57" s="6">
        <v>8</v>
      </c>
    </row>
    <row r="58" spans="1:11" x14ac:dyDescent="0.3">
      <c r="A58" s="6" t="s">
        <v>107</v>
      </c>
      <c r="B58" s="6">
        <v>2</v>
      </c>
      <c r="C58" s="6">
        <v>2</v>
      </c>
    </row>
    <row r="59" spans="1:11" x14ac:dyDescent="0.3">
      <c r="A59" s="6" t="s">
        <v>108</v>
      </c>
      <c r="B59" s="6">
        <v>1</v>
      </c>
      <c r="C59" s="6">
        <v>6</v>
      </c>
    </row>
    <row r="60" spans="1:11" x14ac:dyDescent="0.3">
      <c r="A60" s="6" t="s">
        <v>109</v>
      </c>
      <c r="B60" s="6">
        <v>2</v>
      </c>
      <c r="C60" s="6">
        <v>0</v>
      </c>
    </row>
    <row r="61" spans="1:11" x14ac:dyDescent="0.3">
      <c r="A61" s="6" t="s">
        <v>110</v>
      </c>
      <c r="B61" s="6">
        <v>2</v>
      </c>
      <c r="C61" s="6">
        <v>0</v>
      </c>
    </row>
    <row r="62" spans="1:11" x14ac:dyDescent="0.3">
      <c r="A62" s="6" t="s">
        <v>111</v>
      </c>
      <c r="B62" s="6">
        <v>2</v>
      </c>
      <c r="C62" s="6">
        <v>2</v>
      </c>
    </row>
    <row r="63" spans="1:11" x14ac:dyDescent="0.3">
      <c r="A63" s="6" t="s">
        <v>112</v>
      </c>
      <c r="B63" s="6">
        <v>1</v>
      </c>
      <c r="C63" s="6">
        <v>0</v>
      </c>
    </row>
    <row r="64" spans="1:11" x14ac:dyDescent="0.3">
      <c r="A64" s="6" t="s">
        <v>113</v>
      </c>
      <c r="B64" s="6">
        <v>1</v>
      </c>
      <c r="C64" s="6">
        <v>0</v>
      </c>
    </row>
    <row r="65" spans="1:3" x14ac:dyDescent="0.3">
      <c r="A65" s="6" t="s">
        <v>114</v>
      </c>
      <c r="B65" s="6">
        <v>0</v>
      </c>
      <c r="C65" s="6">
        <v>0</v>
      </c>
    </row>
    <row r="66" spans="1:3" x14ac:dyDescent="0.3">
      <c r="A66" s="6" t="s">
        <v>115</v>
      </c>
      <c r="B66" s="6">
        <v>1</v>
      </c>
      <c r="C66" s="6">
        <v>0</v>
      </c>
    </row>
    <row r="67" spans="1:3" x14ac:dyDescent="0.3">
      <c r="A67" s="6" t="s">
        <v>116</v>
      </c>
      <c r="B67" s="6">
        <v>1</v>
      </c>
      <c r="C67" s="6">
        <v>2</v>
      </c>
    </row>
    <row r="68" spans="1:3" x14ac:dyDescent="0.3">
      <c r="A68" s="6" t="s">
        <v>117</v>
      </c>
      <c r="B68" s="6">
        <v>2</v>
      </c>
      <c r="C68" s="6">
        <v>6</v>
      </c>
    </row>
    <row r="69" spans="1:3" x14ac:dyDescent="0.3">
      <c r="A69" s="6" t="s">
        <v>118</v>
      </c>
      <c r="B69" s="6">
        <v>0</v>
      </c>
      <c r="C69" s="6">
        <v>0</v>
      </c>
    </row>
    <row r="70" spans="1:3" x14ac:dyDescent="0.3">
      <c r="A70" s="6" t="s">
        <v>119</v>
      </c>
      <c r="B70" s="6">
        <v>2</v>
      </c>
      <c r="C70" s="6">
        <v>3</v>
      </c>
    </row>
    <row r="71" spans="1:3" x14ac:dyDescent="0.3">
      <c r="A71" s="6" t="s">
        <v>120</v>
      </c>
      <c r="B71" s="6">
        <v>1</v>
      </c>
      <c r="C71" s="6">
        <v>5</v>
      </c>
    </row>
    <row r="72" spans="1:3" x14ac:dyDescent="0.3">
      <c r="A72" s="6" t="s">
        <v>121</v>
      </c>
      <c r="B72" s="6">
        <v>0</v>
      </c>
      <c r="C72" s="6">
        <v>1</v>
      </c>
    </row>
    <row r="73" spans="1:3" x14ac:dyDescent="0.3">
      <c r="A73" s="6" t="s">
        <v>122</v>
      </c>
      <c r="B73" s="6">
        <v>0</v>
      </c>
      <c r="C73" s="6">
        <v>1</v>
      </c>
    </row>
    <row r="74" spans="1:3" x14ac:dyDescent="0.3">
      <c r="A74" s="6" t="s">
        <v>123</v>
      </c>
      <c r="B74" s="6">
        <v>3</v>
      </c>
      <c r="C74" s="6">
        <v>0</v>
      </c>
    </row>
    <row r="75" spans="1:3" x14ac:dyDescent="0.3">
      <c r="A75" s="6" t="s">
        <v>124</v>
      </c>
      <c r="B75" s="6">
        <v>2</v>
      </c>
      <c r="C75" s="6">
        <v>1</v>
      </c>
    </row>
    <row r="76" spans="1:3" x14ac:dyDescent="0.3">
      <c r="A76" s="6" t="s">
        <v>125</v>
      </c>
      <c r="B76" s="6">
        <v>0</v>
      </c>
      <c r="C76" s="6">
        <v>0</v>
      </c>
    </row>
    <row r="77" spans="1:3" x14ac:dyDescent="0.3">
      <c r="A77" s="6" t="s">
        <v>126</v>
      </c>
      <c r="B77" s="6">
        <v>1</v>
      </c>
      <c r="C77" s="6">
        <v>0</v>
      </c>
    </row>
    <row r="78" spans="1:3" x14ac:dyDescent="0.3">
      <c r="A78" s="6" t="s">
        <v>127</v>
      </c>
      <c r="B78" s="6">
        <v>3</v>
      </c>
      <c r="C78" s="6">
        <v>6</v>
      </c>
    </row>
    <row r="79" spans="1:3" x14ac:dyDescent="0.3">
      <c r="A79" s="6" t="s">
        <v>128</v>
      </c>
      <c r="B79" s="6">
        <v>3</v>
      </c>
      <c r="C79" s="6">
        <v>0</v>
      </c>
    </row>
    <row r="80" spans="1:3" x14ac:dyDescent="0.3">
      <c r="A80" s="6" t="s">
        <v>129</v>
      </c>
      <c r="B80" s="6">
        <v>0</v>
      </c>
      <c r="C80" s="6">
        <v>0</v>
      </c>
    </row>
    <row r="81" spans="1:3" x14ac:dyDescent="0.3">
      <c r="A81" s="6" t="s">
        <v>130</v>
      </c>
      <c r="B81" s="6">
        <v>2</v>
      </c>
      <c r="C81" s="6">
        <v>0</v>
      </c>
    </row>
    <row r="82" spans="1:3" x14ac:dyDescent="0.3">
      <c r="A82" s="6" t="s">
        <v>131</v>
      </c>
      <c r="B82" s="6">
        <v>3</v>
      </c>
      <c r="C82" s="6">
        <v>0</v>
      </c>
    </row>
    <row r="83" spans="1:3" x14ac:dyDescent="0.3">
      <c r="A83" s="6" t="s">
        <v>132</v>
      </c>
      <c r="B83" s="6">
        <v>3</v>
      </c>
      <c r="C83" s="6">
        <v>0</v>
      </c>
    </row>
    <row r="84" spans="1:3" x14ac:dyDescent="0.3">
      <c r="A84" s="6" t="s">
        <v>133</v>
      </c>
      <c r="B84" s="6">
        <v>1</v>
      </c>
      <c r="C84" s="6">
        <v>4</v>
      </c>
    </row>
    <row r="85" spans="1:3" x14ac:dyDescent="0.3">
      <c r="A85" s="6" t="s">
        <v>134</v>
      </c>
      <c r="B85" s="6">
        <v>4</v>
      </c>
      <c r="C85" s="6">
        <v>0</v>
      </c>
    </row>
    <row r="86" spans="1:3" x14ac:dyDescent="0.3">
      <c r="A86" s="6" t="s">
        <v>135</v>
      </c>
      <c r="B86" s="6">
        <v>0</v>
      </c>
      <c r="C86" s="6">
        <v>0</v>
      </c>
    </row>
  </sheetData>
  <mergeCells count="19">
    <mergeCell ref="A1:K1"/>
    <mergeCell ref="F11:I11"/>
    <mergeCell ref="A3:K3"/>
    <mergeCell ref="A5:B5"/>
    <mergeCell ref="A2:K2"/>
    <mergeCell ref="F37:K38"/>
    <mergeCell ref="F39:K40"/>
    <mergeCell ref="F51:K51"/>
    <mergeCell ref="F5:H5"/>
    <mergeCell ref="F49:K50"/>
    <mergeCell ref="F45:K46"/>
    <mergeCell ref="F21:I21"/>
    <mergeCell ref="F22:G22"/>
    <mergeCell ref="F35:K36"/>
    <mergeCell ref="F34:K34"/>
    <mergeCell ref="F41:K42"/>
    <mergeCell ref="F47:K48"/>
    <mergeCell ref="K13:K16"/>
    <mergeCell ref="F43:K44"/>
  </mergeCell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1_Poisson_a_mano</vt:lpstr>
      <vt:lpstr>2_Poisson_Excel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Helio García</cp:lastModifiedBy>
  <dcterms:created xsi:type="dcterms:W3CDTF">2026-10-31T22:19:56Z</dcterms:created>
  <dcterms:modified xsi:type="dcterms:W3CDTF">2026-10-31T22:20:48Z</dcterms:modified>
</cp:coreProperties>
</file>