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09 Graficas y diagrama de caja/"/>
    </mc:Choice>
  </mc:AlternateContent>
  <xr:revisionPtr revIDLastSave="0" documentId="11_DBEA8C7C6587E0619756FFC9AD0B9E446859B4A0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Graficas_a_mano" sheetId="1" r:id="rId1"/>
    <sheet name="2_Graficas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1" i="2"/>
  <c r="G10" i="2"/>
  <c r="M9" i="2"/>
  <c r="G9" i="2"/>
  <c r="M8" i="2"/>
  <c r="G8" i="2"/>
  <c r="M7" i="2"/>
  <c r="G13" i="2" l="1"/>
  <c r="G14" i="2" l="1"/>
  <c r="G15" i="2"/>
  <c r="G16" i="2" l="1"/>
</calcChain>
</file>

<file path=xl/sharedStrings.xml><?xml version="1.0" encoding="utf-8"?>
<sst xmlns="http://schemas.openxmlformats.org/spreadsheetml/2006/main" count="213" uniqueCount="128">
  <si>
    <t>BIOESTADÍSTICA · CLASE 09 · GRÁFICAS Y DIAGRAMA DE CAJA · EJERCICIOS 1 Y 2</t>
  </si>
  <si>
    <t>Ejercicio 1 · Elegir gráficas y construir una caja a mano</t>
  </si>
  <si>
    <t>Tema: elegir la gráfica según la variable y la pregunta; diagrama de caja y límites de revisión. Parte A: siete situaciones. Parte B: días a floración de 11 plantas de frijol. Usa calculadora, SIN fórmulas de Excel.</t>
  </si>
  <si>
    <t>Nombre</t>
  </si>
  <si>
    <t>Fecha</t>
  </si>
  <si>
    <t>Parte A · ¿Qué gráfica corresponde?</t>
  </si>
  <si>
    <t>Variable y pregunta</t>
  </si>
  <si>
    <t>Gráfica</t>
  </si>
  <si>
    <t>Justificación (tipo de variable y pregunta)</t>
  </si>
  <si>
    <t>1. Lesiones de 40 tilapias (Ninguna, Leves, Moderadas). ¿Cuántos peces hay en cada categoría?</t>
  </si>
  <si>
    <t>2. Peso de 40 tilapias (g). ¿Cómo se reparten los pesos?</t>
  </si>
  <si>
    <t>3. Peso (g) en los estanques E1, E2, E3 y E4. ¿Cuál es más parejo y hay peces alejados?</t>
  </si>
  <si>
    <t>4. Método de riego de 40 predios (goteo, aspersión, gravedad). ¿Qué parte del total usa cada uno?</t>
  </si>
  <si>
    <t>5. Variedad de tomate en 60 invernaderos (12 variedades). ¿Cuáles son las más usadas?</t>
  </si>
  <si>
    <t>6. Arete de 30 becerros. ¿Qué gráfica hacer?</t>
  </si>
  <si>
    <t>7. Lechones por camada (8 a 13) en 50 cerdas. ¿Cuántas camadas hay de cada tamaño?</t>
  </si>
  <si>
    <t>Parte B · Diagrama de caja a mano: días a floración de 11 plantas de frijol</t>
  </si>
  <si>
    <t>Datos (sin ordenar, días)</t>
  </si>
  <si>
    <t>Ordenados (días)</t>
  </si>
  <si>
    <t>Lugar</t>
  </si>
  <si>
    <t>Posición de Q1 = 1 + 0.25 × (n − 1)</t>
  </si>
  <si>
    <t>Escribe VALORES, no posiciones. Si la posición termina en .5, promedia los dos datos vecinos. El bigote llega al último dato que está dentro de los límites; nunca al límite mismo.</t>
  </si>
  <si>
    <t>Q1 (días)</t>
  </si>
  <si>
    <t>Mediana (días)</t>
  </si>
  <si>
    <t>Posición de Q3 = 1 + 0.75 × (n − 1)</t>
  </si>
  <si>
    <t>Q3 (días)</t>
  </si>
  <si>
    <t>RIC = Q3 − Q1 (días)</t>
  </si>
  <si>
    <t>Límite inferior = Q1 − 1.5 × RIC</t>
  </si>
  <si>
    <t>Límite superior = Q3 + 1.5 × RIC</t>
  </si>
  <si>
    <t>Datos fuera de los límites</t>
  </si>
  <si>
    <t>El bigote inferior llega hasta (días)</t>
  </si>
  <si>
    <t>El bigote superior llega hasta (días)</t>
  </si>
  <si>
    <t>Pregunta 1. ¿Qué representa el dato de 58 días en la caja? ¿Lo borrarías de la base? ¿Qué harías?</t>
  </si>
  <si>
    <t>Pregunta 2. Si esa planta hubiera florecido a los 50 días, ¿qué cambiaría en el diagrama de caja? ¿Qué no cambiaría?</t>
  </si>
  <si>
    <t>Ejercicio 2 · Revisar gráficas</t>
  </si>
  <si>
    <t>Cada gráfica tiene al menos un problema. Escribe el problema principal y cómo la corregirías.</t>
  </si>
  <si>
    <t>G1 · Variedad de tomate en 60 invernaderos</t>
  </si>
  <si>
    <t>Problema principal</t>
  </si>
  <si>
    <t>Cómo la corregirías</t>
  </si>
  <si>
    <t>G2 · Peso medio por estanque</t>
  </si>
  <si>
    <t>G3 · Histograma del peso</t>
  </si>
  <si>
    <t>G4 · Lesiones de 40 tilapias</t>
  </si>
  <si>
    <t>Al terminar, pasa a la hoja 2_Graficas_Excel.</t>
  </si>
  <si>
    <t>BIOESTADÍSTICA · CLASE 09 · GRÁFICAS Y DIAGRAMA DE CAJA · EJERCICIO 3</t>
  </si>
  <si>
    <t>Ejercicio 3 · Diagrama de caja en Excel</t>
  </si>
  <si>
    <t>Tema: cinco números, límites de revisión y diagrama de caja por grupo. Caso: las 40 tilapias de los cuatro estanques. El dueño quiere ver en una figura qué estanque es más parejo, cuál más pesado y qué peces revisar.</t>
  </si>
  <si>
    <t>Base · 40 tilapias (no la modifiques)</t>
  </si>
  <si>
    <t>Paso 1 · Cinco números y límites de revisión (g)</t>
  </si>
  <si>
    <t>Paso 3 · Lesiones</t>
  </si>
  <si>
    <t>ID_Pez</t>
  </si>
  <si>
    <t>Estanque</t>
  </si>
  <si>
    <t>Peso_g</t>
  </si>
  <si>
    <t>Lesiones</t>
  </si>
  <si>
    <t>Medida</t>
  </si>
  <si>
    <t>Estanque E1</t>
  </si>
  <si>
    <t>Estanque E2</t>
  </si>
  <si>
    <t>Estanque E3</t>
  </si>
  <si>
    <t>Estanque E4</t>
  </si>
  <si>
    <t>Número de peces</t>
  </si>
  <si>
    <t>F-01</t>
  </si>
  <si>
    <t>E1</t>
  </si>
  <si>
    <t>Ninguna</t>
  </si>
  <si>
    <t>Rango de datos</t>
  </si>
  <si>
    <t>C7:C16</t>
  </si>
  <si>
    <t>C17:C26</t>
  </si>
  <si>
    <t>C27:C36</t>
  </si>
  <si>
    <t>C37:C46</t>
  </si>
  <si>
    <t>F-02</t>
  </si>
  <si>
    <t>Mínimo</t>
  </si>
  <si>
    <t>Leves</t>
  </si>
  <si>
    <t>F-03</t>
  </si>
  <si>
    <t>Q1</t>
  </si>
  <si>
    <t>Moderadas</t>
  </si>
  <si>
    <t>F-04</t>
  </si>
  <si>
    <t>Mediana</t>
  </si>
  <si>
    <t>Selecciona L6:M9 → Insertar → Columna agrupada. Orden natural, título, eje y fuente.</t>
  </si>
  <si>
    <t>F-05</t>
  </si>
  <si>
    <t>Q3</t>
  </si>
  <si>
    <t>F-06</t>
  </si>
  <si>
    <t>Máximo</t>
  </si>
  <si>
    <t>F-07</t>
  </si>
  <si>
    <t>RIC = Q3 − Q1</t>
  </si>
  <si>
    <t>F-08</t>
  </si>
  <si>
    <t>F-09</t>
  </si>
  <si>
    <t>F-10</t>
  </si>
  <si>
    <t>Peces fuera de los límites</t>
  </si>
  <si>
    <t>F-11</t>
  </si>
  <si>
    <t>E2</t>
  </si>
  <si>
    <t>La columna E1 ya tiene las fórmulas. Cópialas a H, I y J y cambia el rango al de cada estanque (renglón 7). Fuera de límites: =CONTAR.SI(rango,"&lt;"&amp;G14)+CONTAR.SI(rango,"&gt;"&amp;G15).</t>
  </si>
  <si>
    <t>F-12</t>
  </si>
  <si>
    <t>F-13</t>
  </si>
  <si>
    <t>F-14</t>
  </si>
  <si>
    <t>Paso 2 · Coloca aquí tu diagrama de caja (Insertar → Gráfico estadístico → Cuadro y bigotes)</t>
  </si>
  <si>
    <t>F-15</t>
  </si>
  <si>
    <t>Selecciona B6:C46. Formato de serie → Mediana inclusiva. Título y eje «Peso (g)».</t>
  </si>
  <si>
    <t>F-16</t>
  </si>
  <si>
    <t>F-17</t>
  </si>
  <si>
    <t>F-18</t>
  </si>
  <si>
    <t>F-19</t>
  </si>
  <si>
    <t>F-20</t>
  </si>
  <si>
    <t>F-21</t>
  </si>
  <si>
    <t>E3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</si>
  <si>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</si>
  <si>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</si>
  <si>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</si>
  <si>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</si>
  <si>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</si>
  <si>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</si>
  <si>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</si>
  <si>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</si>
  <si>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</si>
  <si>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Paso 4 · Responde con base en la figura</t>
  </si>
  <si>
    <t>F-31</t>
  </si>
  <si>
    <t>E4</t>
  </si>
  <si>
    <t>Pregunta 3. Según la figura, ¿qué estanque mandarías al restaurante, que pide peces parejos? ¿En qué parte de la gráfica te fijaste?</t>
  </si>
  <si>
    <t>F-32</t>
  </si>
  <si>
    <t>F-33</t>
  </si>
  <si>
    <t>F-34</t>
  </si>
  <si>
    <t>F-35</t>
  </si>
  <si>
    <t>Pregunta 4. ¿Qué peces aparecen como puntos? Búscalos en la base. ¿Qué harías con ellos?</t>
  </si>
  <si>
    <t>F-36</t>
  </si>
  <si>
    <t>F-37</t>
  </si>
  <si>
    <t>F-38</t>
  </si>
  <si>
    <t>F-39</t>
  </si>
  <si>
    <t>Pregunta 5. ¿Qué estanque tiene el pez típico más pesado? ¿Cuál es el más disparejo? Usa la mediana y el largo de la caja.</t>
  </si>
  <si>
    <t>F-40</t>
  </si>
  <si>
    <t>Pregunta 6. Escribe 2 o 3 líneas para el dueño describiendo la figura, con valores y unidades.</t>
  </si>
  <si>
    <t>Guarda como Clase09_Apellido_Nombre.xlsx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</si>
</sst>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i/>
      <sz val="9"/>
      <color rgb="FF555555"/>
      <name val="Aptos"/>
    </font>
    <font>
      <sz val="9"/>
      <color rgb="FF183B35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5F8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7" fillId="5" borderId="0" xfId="0" applyFont="1" applyFill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45</xdr:row>
      <xdr:rowOff>0</xdr:rowOff>
    </xdr:from>
    <xdr:ext cx="3143250" cy="30194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3143250" cy="21812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3143250" cy="21145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3143250" cy="23431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showGridLines="0" tabSelected="1" workbookViewId="0">
      <pane ySplit="4" topLeftCell="A5" activePane="bottomLeft" state="frozen"/>
      <selection pane="bottomLeft" sqref="A1:M1"/>
    </sheetView>
  </sheetViews>
  <sheetFormatPr baseColWidth="10" defaultColWidth="8.88671875" defaultRowHeight="14.4" x14ac:dyDescent="0.3"/>
  <cols>
    <col min="1" max="1" width="36" customWidth="1"/>
    <col min="2" max="12" width="7" customWidth="1"/>
    <col min="13" max="13" width="34" customWidth="1"/>
  </cols>
  <sheetData>
    <row r="1" spans="1:13" ht="16.05" customHeight="1" x14ac:dyDescent="0.3">
      <c r="A1" s="2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4.049999999999997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6" customHeight="1" x14ac:dyDescent="0.3">
      <c r="A3" s="28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2.05" customHeight="1" x14ac:dyDescent="0.3">
      <c r="A4" s="1" t="s">
        <v>3</v>
      </c>
      <c r="B4" s="21"/>
      <c r="C4" s="18"/>
      <c r="D4" s="18"/>
      <c r="E4" s="18"/>
      <c r="F4" s="18"/>
      <c r="G4" s="18"/>
      <c r="H4" s="18"/>
      <c r="I4" s="18"/>
      <c r="J4" s="2" t="s">
        <v>4</v>
      </c>
      <c r="K4" s="19"/>
      <c r="L4" s="18"/>
      <c r="M4" s="18"/>
    </row>
    <row r="6" spans="1:13" ht="19.95" customHeight="1" x14ac:dyDescent="0.3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3">
      <c r="A7" s="29" t="s">
        <v>6</v>
      </c>
      <c r="B7" s="30"/>
      <c r="C7" s="30"/>
      <c r="D7" s="30"/>
      <c r="E7" s="30"/>
      <c r="F7" s="30"/>
      <c r="G7" s="29" t="s">
        <v>7</v>
      </c>
      <c r="H7" s="30"/>
      <c r="I7" s="30"/>
      <c r="J7" s="29" t="s">
        <v>8</v>
      </c>
      <c r="K7" s="30"/>
      <c r="L7" s="30"/>
      <c r="M7" s="30"/>
    </row>
    <row r="8" spans="1:13" ht="34.049999999999997" customHeight="1" x14ac:dyDescent="0.3">
      <c r="A8" s="22" t="s">
        <v>9</v>
      </c>
      <c r="B8" s="23"/>
      <c r="C8" s="23"/>
      <c r="D8" s="23"/>
      <c r="E8" s="23"/>
      <c r="F8" s="23"/>
      <c r="G8" s="19"/>
      <c r="H8" s="18"/>
      <c r="I8" s="18"/>
      <c r="J8" s="21"/>
      <c r="K8" s="18"/>
      <c r="L8" s="18"/>
      <c r="M8" s="18"/>
    </row>
    <row r="9" spans="1:13" ht="34.049999999999997" customHeight="1" x14ac:dyDescent="0.3">
      <c r="A9" s="22" t="s">
        <v>10</v>
      </c>
      <c r="B9" s="23"/>
      <c r="C9" s="23"/>
      <c r="D9" s="23"/>
      <c r="E9" s="23"/>
      <c r="F9" s="23"/>
      <c r="G9" s="19"/>
      <c r="H9" s="18"/>
      <c r="I9" s="18"/>
      <c r="J9" s="21"/>
      <c r="K9" s="18"/>
      <c r="L9" s="18"/>
      <c r="M9" s="18"/>
    </row>
    <row r="10" spans="1:13" ht="34.049999999999997" customHeight="1" x14ac:dyDescent="0.3">
      <c r="A10" s="22" t="s">
        <v>11</v>
      </c>
      <c r="B10" s="23"/>
      <c r="C10" s="23"/>
      <c r="D10" s="23"/>
      <c r="E10" s="23"/>
      <c r="F10" s="23"/>
      <c r="G10" s="19"/>
      <c r="H10" s="18"/>
      <c r="I10" s="18"/>
      <c r="J10" s="21"/>
      <c r="K10" s="18"/>
      <c r="L10" s="18"/>
      <c r="M10" s="18"/>
    </row>
    <row r="11" spans="1:13" ht="34.049999999999997" customHeight="1" x14ac:dyDescent="0.3">
      <c r="A11" s="22" t="s">
        <v>12</v>
      </c>
      <c r="B11" s="23"/>
      <c r="C11" s="23"/>
      <c r="D11" s="23"/>
      <c r="E11" s="23"/>
      <c r="F11" s="23"/>
      <c r="G11" s="19"/>
      <c r="H11" s="18"/>
      <c r="I11" s="18"/>
      <c r="J11" s="21"/>
      <c r="K11" s="18"/>
      <c r="L11" s="18"/>
      <c r="M11" s="18"/>
    </row>
    <row r="12" spans="1:13" ht="34.049999999999997" customHeight="1" x14ac:dyDescent="0.3">
      <c r="A12" s="22" t="s">
        <v>13</v>
      </c>
      <c r="B12" s="23"/>
      <c r="C12" s="23"/>
      <c r="D12" s="23"/>
      <c r="E12" s="23"/>
      <c r="F12" s="23"/>
      <c r="G12" s="19"/>
      <c r="H12" s="18"/>
      <c r="I12" s="18"/>
      <c r="J12" s="21"/>
      <c r="K12" s="18"/>
      <c r="L12" s="18"/>
      <c r="M12" s="18"/>
    </row>
    <row r="13" spans="1:13" ht="34.049999999999997" customHeight="1" x14ac:dyDescent="0.3">
      <c r="A13" s="22" t="s">
        <v>14</v>
      </c>
      <c r="B13" s="23"/>
      <c r="C13" s="23"/>
      <c r="D13" s="23"/>
      <c r="E13" s="23"/>
      <c r="F13" s="23"/>
      <c r="G13" s="19"/>
      <c r="H13" s="18"/>
      <c r="I13" s="18"/>
      <c r="J13" s="21"/>
      <c r="K13" s="18"/>
      <c r="L13" s="18"/>
      <c r="M13" s="18"/>
    </row>
    <row r="14" spans="1:13" ht="34.049999999999997" customHeight="1" x14ac:dyDescent="0.3">
      <c r="A14" s="22" t="s">
        <v>15</v>
      </c>
      <c r="B14" s="23"/>
      <c r="C14" s="23"/>
      <c r="D14" s="23"/>
      <c r="E14" s="23"/>
      <c r="F14" s="23"/>
      <c r="G14" s="19"/>
      <c r="H14" s="18"/>
      <c r="I14" s="18"/>
      <c r="J14" s="21"/>
      <c r="K14" s="18"/>
      <c r="L14" s="18"/>
      <c r="M14" s="18"/>
    </row>
    <row r="16" spans="1:13" ht="19.95" customHeight="1" x14ac:dyDescent="0.3">
      <c r="A16" s="24" t="s">
        <v>16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9.95" customHeight="1" x14ac:dyDescent="0.3">
      <c r="A17" s="1" t="s">
        <v>17</v>
      </c>
      <c r="B17" s="5">
        <v>44</v>
      </c>
      <c r="C17" s="5">
        <v>38</v>
      </c>
      <c r="D17" s="5">
        <v>47</v>
      </c>
      <c r="E17" s="5">
        <v>42</v>
      </c>
      <c r="F17" s="5">
        <v>58</v>
      </c>
      <c r="G17" s="5">
        <v>45</v>
      </c>
      <c r="H17" s="5">
        <v>41</v>
      </c>
      <c r="I17" s="5">
        <v>46</v>
      </c>
      <c r="J17" s="5">
        <v>42</v>
      </c>
      <c r="K17" s="5">
        <v>49</v>
      </c>
      <c r="L17" s="5">
        <v>43</v>
      </c>
    </row>
    <row r="18" spans="1:13" ht="19.95" customHeight="1" x14ac:dyDescent="0.3">
      <c r="A18" s="1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x14ac:dyDescent="0.3">
      <c r="A19" s="6" t="s">
        <v>19</v>
      </c>
      <c r="B19" s="7">
        <v>1</v>
      </c>
      <c r="C19" s="7">
        <v>2</v>
      </c>
      <c r="D19" s="7">
        <v>3</v>
      </c>
      <c r="E19" s="7">
        <v>4</v>
      </c>
      <c r="F19" s="7">
        <v>5</v>
      </c>
      <c r="G19" s="7">
        <v>6</v>
      </c>
      <c r="H19" s="7">
        <v>7</v>
      </c>
      <c r="I19" s="7">
        <v>8</v>
      </c>
      <c r="J19" s="7">
        <v>9</v>
      </c>
      <c r="K19" s="7">
        <v>10</v>
      </c>
      <c r="L19" s="7">
        <v>11</v>
      </c>
    </row>
    <row r="21" spans="1:13" ht="28.05" customHeight="1" x14ac:dyDescent="0.3">
      <c r="A21" s="8" t="s">
        <v>20</v>
      </c>
      <c r="B21" s="19"/>
      <c r="C21" s="18"/>
      <c r="E21" s="20" t="s">
        <v>21</v>
      </c>
      <c r="F21" s="16"/>
      <c r="G21" s="16"/>
      <c r="H21" s="16"/>
      <c r="I21" s="16"/>
      <c r="J21" s="16"/>
      <c r="K21" s="16"/>
      <c r="L21" s="16"/>
      <c r="M21" s="16"/>
    </row>
    <row r="22" spans="1:13" ht="28.05" customHeight="1" x14ac:dyDescent="0.3">
      <c r="A22" s="8" t="s">
        <v>22</v>
      </c>
      <c r="B22" s="19"/>
      <c r="C22" s="18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28.05" customHeight="1" x14ac:dyDescent="0.3">
      <c r="A23" s="8" t="s">
        <v>23</v>
      </c>
      <c r="B23" s="19"/>
      <c r="C23" s="18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28.05" customHeight="1" x14ac:dyDescent="0.3">
      <c r="A24" s="8" t="s">
        <v>24</v>
      </c>
      <c r="B24" s="19"/>
      <c r="C24" s="18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28.05" customHeight="1" x14ac:dyDescent="0.3">
      <c r="A25" s="8" t="s">
        <v>25</v>
      </c>
      <c r="B25" s="19"/>
      <c r="C25" s="18"/>
    </row>
    <row r="26" spans="1:13" ht="28.05" customHeight="1" x14ac:dyDescent="0.3">
      <c r="A26" s="8" t="s">
        <v>26</v>
      </c>
      <c r="B26" s="19"/>
      <c r="C26" s="18"/>
    </row>
    <row r="27" spans="1:13" ht="28.05" customHeight="1" x14ac:dyDescent="0.3">
      <c r="A27" s="8" t="s">
        <v>27</v>
      </c>
      <c r="B27" s="19"/>
      <c r="C27" s="18"/>
    </row>
    <row r="28" spans="1:13" ht="28.05" customHeight="1" x14ac:dyDescent="0.3">
      <c r="A28" s="8" t="s">
        <v>28</v>
      </c>
      <c r="B28" s="19"/>
      <c r="C28" s="18"/>
    </row>
    <row r="29" spans="1:13" ht="28.05" customHeight="1" x14ac:dyDescent="0.3">
      <c r="A29" s="8" t="s">
        <v>29</v>
      </c>
      <c r="B29" s="19"/>
      <c r="C29" s="18"/>
    </row>
    <row r="30" spans="1:13" ht="28.05" customHeight="1" x14ac:dyDescent="0.3">
      <c r="A30" s="8" t="s">
        <v>30</v>
      </c>
      <c r="B30" s="19"/>
      <c r="C30" s="18"/>
    </row>
    <row r="31" spans="1:13" ht="28.05" customHeight="1" x14ac:dyDescent="0.3">
      <c r="A31" s="8" t="s">
        <v>31</v>
      </c>
      <c r="B31" s="19"/>
      <c r="C31" s="18"/>
    </row>
    <row r="34" spans="1:13" x14ac:dyDescent="0.3">
      <c r="A34" s="15" t="s">
        <v>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x14ac:dyDescent="0.3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5" t="s">
        <v>33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3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3" spans="1:13" ht="19.95" customHeight="1" x14ac:dyDescent="0.3">
      <c r="A43" s="24" t="s">
        <v>34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x14ac:dyDescent="0.3">
      <c r="A44" s="26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x14ac:dyDescent="0.3">
      <c r="A45" s="15" t="s">
        <v>36</v>
      </c>
      <c r="B45" s="16"/>
      <c r="C45" s="16"/>
      <c r="D45" s="16"/>
      <c r="E45" s="16"/>
      <c r="F45" s="16"/>
      <c r="G45" s="16"/>
    </row>
    <row r="46" spans="1:13" x14ac:dyDescent="0.3">
      <c r="H46" s="15" t="s">
        <v>37</v>
      </c>
      <c r="I46" s="16"/>
      <c r="J46" s="16"/>
      <c r="K46" s="16"/>
      <c r="L46" s="16"/>
      <c r="M46" s="16"/>
    </row>
    <row r="47" spans="1:13" x14ac:dyDescent="0.3">
      <c r="H47" s="17"/>
      <c r="I47" s="18"/>
      <c r="J47" s="18"/>
      <c r="K47" s="18"/>
      <c r="L47" s="18"/>
      <c r="M47" s="18"/>
    </row>
    <row r="48" spans="1:13" x14ac:dyDescent="0.3">
      <c r="H48" s="18"/>
      <c r="I48" s="18"/>
      <c r="J48" s="18"/>
      <c r="K48" s="18"/>
      <c r="L48" s="18"/>
      <c r="M48" s="18"/>
    </row>
    <row r="49" spans="1:13" x14ac:dyDescent="0.3">
      <c r="H49" s="18"/>
      <c r="I49" s="18"/>
      <c r="J49" s="18"/>
      <c r="K49" s="18"/>
      <c r="L49" s="18"/>
      <c r="M49" s="18"/>
    </row>
    <row r="50" spans="1:13" x14ac:dyDescent="0.3">
      <c r="H50" s="18"/>
      <c r="I50" s="18"/>
      <c r="J50" s="18"/>
      <c r="K50" s="18"/>
      <c r="L50" s="18"/>
      <c r="M50" s="18"/>
    </row>
    <row r="51" spans="1:13" x14ac:dyDescent="0.3">
      <c r="H51" s="15" t="s">
        <v>38</v>
      </c>
      <c r="I51" s="16"/>
      <c r="J51" s="16"/>
      <c r="K51" s="16"/>
      <c r="L51" s="16"/>
      <c r="M51" s="16"/>
    </row>
    <row r="52" spans="1:13" x14ac:dyDescent="0.3">
      <c r="H52" s="17"/>
      <c r="I52" s="18"/>
      <c r="J52" s="18"/>
      <c r="K52" s="18"/>
      <c r="L52" s="18"/>
      <c r="M52" s="18"/>
    </row>
    <row r="53" spans="1:13" x14ac:dyDescent="0.3">
      <c r="H53" s="18"/>
      <c r="I53" s="18"/>
      <c r="J53" s="18"/>
      <c r="K53" s="18"/>
      <c r="L53" s="18"/>
      <c r="M53" s="18"/>
    </row>
    <row r="54" spans="1:13" x14ac:dyDescent="0.3">
      <c r="H54" s="18"/>
      <c r="I54" s="18"/>
      <c r="J54" s="18"/>
      <c r="K54" s="18"/>
      <c r="L54" s="18"/>
      <c r="M54" s="18"/>
    </row>
    <row r="55" spans="1:13" x14ac:dyDescent="0.3">
      <c r="H55" s="18"/>
      <c r="I55" s="18"/>
      <c r="J55" s="18"/>
      <c r="K55" s="18"/>
      <c r="L55" s="18"/>
      <c r="M55" s="18"/>
    </row>
    <row r="58" spans="1:13" x14ac:dyDescent="0.3">
      <c r="A58" s="15" t="s">
        <v>39</v>
      </c>
      <c r="B58" s="16"/>
      <c r="C58" s="16"/>
      <c r="D58" s="16"/>
      <c r="E58" s="16"/>
      <c r="F58" s="16"/>
      <c r="G58" s="16"/>
    </row>
    <row r="59" spans="1:13" x14ac:dyDescent="0.3">
      <c r="H59" s="15" t="s">
        <v>37</v>
      </c>
      <c r="I59" s="16"/>
      <c r="J59" s="16"/>
      <c r="K59" s="16"/>
      <c r="L59" s="16"/>
      <c r="M59" s="16"/>
    </row>
    <row r="60" spans="1:13" x14ac:dyDescent="0.3">
      <c r="H60" s="17"/>
      <c r="I60" s="18"/>
      <c r="J60" s="18"/>
      <c r="K60" s="18"/>
      <c r="L60" s="18"/>
      <c r="M60" s="18"/>
    </row>
    <row r="61" spans="1:13" x14ac:dyDescent="0.3">
      <c r="H61" s="18"/>
      <c r="I61" s="18"/>
      <c r="J61" s="18"/>
      <c r="K61" s="18"/>
      <c r="L61" s="18"/>
      <c r="M61" s="18"/>
    </row>
    <row r="62" spans="1:13" x14ac:dyDescent="0.3">
      <c r="H62" s="18"/>
      <c r="I62" s="18"/>
      <c r="J62" s="18"/>
      <c r="K62" s="18"/>
      <c r="L62" s="18"/>
      <c r="M62" s="18"/>
    </row>
    <row r="63" spans="1:13" x14ac:dyDescent="0.3">
      <c r="H63" s="18"/>
      <c r="I63" s="18"/>
      <c r="J63" s="18"/>
      <c r="K63" s="18"/>
      <c r="L63" s="18"/>
      <c r="M63" s="18"/>
    </row>
    <row r="64" spans="1:13" x14ac:dyDescent="0.3">
      <c r="H64" s="15" t="s">
        <v>38</v>
      </c>
      <c r="I64" s="16"/>
      <c r="J64" s="16"/>
      <c r="K64" s="16"/>
      <c r="L64" s="16"/>
      <c r="M64" s="16"/>
    </row>
    <row r="65" spans="1:13" x14ac:dyDescent="0.3">
      <c r="H65" s="17"/>
      <c r="I65" s="18"/>
      <c r="J65" s="18"/>
      <c r="K65" s="18"/>
      <c r="L65" s="18"/>
      <c r="M65" s="18"/>
    </row>
    <row r="66" spans="1:13" x14ac:dyDescent="0.3">
      <c r="H66" s="18"/>
      <c r="I66" s="18"/>
      <c r="J66" s="18"/>
      <c r="K66" s="18"/>
      <c r="L66" s="18"/>
      <c r="M66" s="18"/>
    </row>
    <row r="67" spans="1:13" x14ac:dyDescent="0.3">
      <c r="H67" s="18"/>
      <c r="I67" s="18"/>
      <c r="J67" s="18"/>
      <c r="K67" s="18"/>
      <c r="L67" s="18"/>
      <c r="M67" s="18"/>
    </row>
    <row r="68" spans="1:13" x14ac:dyDescent="0.3">
      <c r="H68" s="18"/>
      <c r="I68" s="18"/>
      <c r="J68" s="18"/>
      <c r="K68" s="18"/>
      <c r="L68" s="18"/>
      <c r="M68" s="18"/>
    </row>
    <row r="71" spans="1:13" x14ac:dyDescent="0.3">
      <c r="A71" s="15" t="s">
        <v>40</v>
      </c>
      <c r="B71" s="16"/>
      <c r="C71" s="16"/>
      <c r="D71" s="16"/>
      <c r="E71" s="16"/>
      <c r="F71" s="16"/>
      <c r="G71" s="16"/>
    </row>
    <row r="72" spans="1:13" x14ac:dyDescent="0.3">
      <c r="H72" s="15" t="s">
        <v>37</v>
      </c>
      <c r="I72" s="16"/>
      <c r="J72" s="16"/>
      <c r="K72" s="16"/>
      <c r="L72" s="16"/>
      <c r="M72" s="16"/>
    </row>
    <row r="73" spans="1:13" x14ac:dyDescent="0.3">
      <c r="H73" s="17"/>
      <c r="I73" s="18"/>
      <c r="J73" s="18"/>
      <c r="K73" s="18"/>
      <c r="L73" s="18"/>
      <c r="M73" s="18"/>
    </row>
    <row r="74" spans="1:13" x14ac:dyDescent="0.3">
      <c r="H74" s="18"/>
      <c r="I74" s="18"/>
      <c r="J74" s="18"/>
      <c r="K74" s="18"/>
      <c r="L74" s="18"/>
      <c r="M74" s="18"/>
    </row>
    <row r="75" spans="1:13" x14ac:dyDescent="0.3">
      <c r="H75" s="18"/>
      <c r="I75" s="18"/>
      <c r="J75" s="18"/>
      <c r="K75" s="18"/>
      <c r="L75" s="18"/>
      <c r="M75" s="18"/>
    </row>
    <row r="76" spans="1:13" x14ac:dyDescent="0.3">
      <c r="H76" s="18"/>
      <c r="I76" s="18"/>
      <c r="J76" s="18"/>
      <c r="K76" s="18"/>
      <c r="L76" s="18"/>
      <c r="M76" s="18"/>
    </row>
    <row r="77" spans="1:13" x14ac:dyDescent="0.3">
      <c r="H77" s="15" t="s">
        <v>38</v>
      </c>
      <c r="I77" s="16"/>
      <c r="J77" s="16"/>
      <c r="K77" s="16"/>
      <c r="L77" s="16"/>
      <c r="M77" s="16"/>
    </row>
    <row r="78" spans="1:13" x14ac:dyDescent="0.3">
      <c r="H78" s="17"/>
      <c r="I78" s="18"/>
      <c r="J78" s="18"/>
      <c r="K78" s="18"/>
      <c r="L78" s="18"/>
      <c r="M78" s="18"/>
    </row>
    <row r="79" spans="1:13" x14ac:dyDescent="0.3">
      <c r="H79" s="18"/>
      <c r="I79" s="18"/>
      <c r="J79" s="18"/>
      <c r="K79" s="18"/>
      <c r="L79" s="18"/>
      <c r="M79" s="18"/>
    </row>
    <row r="80" spans="1:13" x14ac:dyDescent="0.3">
      <c r="H80" s="18"/>
      <c r="I80" s="18"/>
      <c r="J80" s="18"/>
      <c r="K80" s="18"/>
      <c r="L80" s="18"/>
      <c r="M80" s="18"/>
    </row>
    <row r="81" spans="1:13" x14ac:dyDescent="0.3">
      <c r="H81" s="18"/>
      <c r="I81" s="18"/>
      <c r="J81" s="18"/>
      <c r="K81" s="18"/>
      <c r="L81" s="18"/>
      <c r="M81" s="18"/>
    </row>
    <row r="84" spans="1:13" x14ac:dyDescent="0.3">
      <c r="A84" s="15" t="s">
        <v>41</v>
      </c>
      <c r="B84" s="16"/>
      <c r="C84" s="16"/>
      <c r="D84" s="16"/>
      <c r="E84" s="16"/>
      <c r="F84" s="16"/>
      <c r="G84" s="16"/>
    </row>
    <row r="85" spans="1:13" x14ac:dyDescent="0.3">
      <c r="H85" s="15" t="s">
        <v>37</v>
      </c>
      <c r="I85" s="16"/>
      <c r="J85" s="16"/>
      <c r="K85" s="16"/>
      <c r="L85" s="16"/>
      <c r="M85" s="16"/>
    </row>
    <row r="86" spans="1:13" x14ac:dyDescent="0.3">
      <c r="H86" s="17"/>
      <c r="I86" s="18"/>
      <c r="J86" s="18"/>
      <c r="K86" s="18"/>
      <c r="L86" s="18"/>
      <c r="M86" s="18"/>
    </row>
    <row r="87" spans="1:13" x14ac:dyDescent="0.3">
      <c r="H87" s="18"/>
      <c r="I87" s="18"/>
      <c r="J87" s="18"/>
      <c r="K87" s="18"/>
      <c r="L87" s="18"/>
      <c r="M87" s="18"/>
    </row>
    <row r="88" spans="1:13" x14ac:dyDescent="0.3">
      <c r="H88" s="18"/>
      <c r="I88" s="18"/>
      <c r="J88" s="18"/>
      <c r="K88" s="18"/>
      <c r="L88" s="18"/>
      <c r="M88" s="18"/>
    </row>
    <row r="89" spans="1:13" x14ac:dyDescent="0.3">
      <c r="H89" s="18"/>
      <c r="I89" s="18"/>
      <c r="J89" s="18"/>
      <c r="K89" s="18"/>
      <c r="L89" s="18"/>
      <c r="M89" s="18"/>
    </row>
    <row r="90" spans="1:13" x14ac:dyDescent="0.3">
      <c r="H90" s="15" t="s">
        <v>38</v>
      </c>
      <c r="I90" s="16"/>
      <c r="J90" s="16"/>
      <c r="K90" s="16"/>
      <c r="L90" s="16"/>
      <c r="M90" s="16"/>
    </row>
    <row r="91" spans="1:13" x14ac:dyDescent="0.3">
      <c r="H91" s="17"/>
      <c r="I91" s="18"/>
      <c r="J91" s="18"/>
      <c r="K91" s="18"/>
      <c r="L91" s="18"/>
      <c r="M91" s="18"/>
    </row>
    <row r="92" spans="1:13" x14ac:dyDescent="0.3">
      <c r="H92" s="18"/>
      <c r="I92" s="18"/>
      <c r="J92" s="18"/>
      <c r="K92" s="18"/>
      <c r="L92" s="18"/>
      <c r="M92" s="18"/>
    </row>
    <row r="93" spans="1:13" x14ac:dyDescent="0.3">
      <c r="H93" s="18"/>
      <c r="I93" s="18"/>
      <c r="J93" s="18"/>
      <c r="K93" s="18"/>
      <c r="L93" s="18"/>
      <c r="M93" s="18"/>
    </row>
    <row r="94" spans="1:13" x14ac:dyDescent="0.3">
      <c r="H94" s="18"/>
      <c r="I94" s="18"/>
      <c r="J94" s="18"/>
      <c r="K94" s="18"/>
      <c r="L94" s="18"/>
      <c r="M94" s="18"/>
    </row>
    <row r="97" spans="1:13" x14ac:dyDescent="0.3">
      <c r="A97" s="20" t="s">
        <v>42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</sheetData>
  <mergeCells count="70">
    <mergeCell ref="G7:I7"/>
    <mergeCell ref="A2:M2"/>
    <mergeCell ref="A7:F7"/>
    <mergeCell ref="A84:G84"/>
    <mergeCell ref="A11:F11"/>
    <mergeCell ref="B24:C24"/>
    <mergeCell ref="B30:C30"/>
    <mergeCell ref="H52:M55"/>
    <mergeCell ref="A38:M39"/>
    <mergeCell ref="J11:M11"/>
    <mergeCell ref="A34:M35"/>
    <mergeCell ref="H60:M63"/>
    <mergeCell ref="A71:G71"/>
    <mergeCell ref="B26:C26"/>
    <mergeCell ref="A1:M1"/>
    <mergeCell ref="B29:C29"/>
    <mergeCell ref="A13:F13"/>
    <mergeCell ref="K4:M4"/>
    <mergeCell ref="J9:M9"/>
    <mergeCell ref="A6:M6"/>
    <mergeCell ref="A9:F9"/>
    <mergeCell ref="B28:C28"/>
    <mergeCell ref="B4:I4"/>
    <mergeCell ref="G9:I9"/>
    <mergeCell ref="G12:I12"/>
    <mergeCell ref="A16:M16"/>
    <mergeCell ref="G11:I11"/>
    <mergeCell ref="G8:I8"/>
    <mergeCell ref="A3:M3"/>
    <mergeCell ref="J7:M7"/>
    <mergeCell ref="H72:M72"/>
    <mergeCell ref="H90:M90"/>
    <mergeCell ref="A14:F14"/>
    <mergeCell ref="J8:M8"/>
    <mergeCell ref="H47:M50"/>
    <mergeCell ref="A8:F8"/>
    <mergeCell ref="B23:C23"/>
    <mergeCell ref="J14:M14"/>
    <mergeCell ref="H78:M81"/>
    <mergeCell ref="A45:G45"/>
    <mergeCell ref="J10:M10"/>
    <mergeCell ref="H77:M77"/>
    <mergeCell ref="H65:M68"/>
    <mergeCell ref="A10:F10"/>
    <mergeCell ref="J13:M13"/>
    <mergeCell ref="H73:M76"/>
    <mergeCell ref="H86:M89"/>
    <mergeCell ref="H85:M85"/>
    <mergeCell ref="A97:M97"/>
    <mergeCell ref="J12:M12"/>
    <mergeCell ref="B22:C22"/>
    <mergeCell ref="A12:F12"/>
    <mergeCell ref="B31:C31"/>
    <mergeCell ref="A36:M37"/>
    <mergeCell ref="B27:C27"/>
    <mergeCell ref="A43:M43"/>
    <mergeCell ref="H91:M94"/>
    <mergeCell ref="E21:M24"/>
    <mergeCell ref="B21:C21"/>
    <mergeCell ref="A44:M44"/>
    <mergeCell ref="A58:G58"/>
    <mergeCell ref="G14:I14"/>
    <mergeCell ref="H64:M64"/>
    <mergeCell ref="H59:M59"/>
    <mergeCell ref="A40:M41"/>
    <mergeCell ref="G10:I10"/>
    <mergeCell ref="H51:M51"/>
    <mergeCell ref="H46:M46"/>
    <mergeCell ref="B25:C25"/>
    <mergeCell ref="G13:I13"/>
  </mergeCells>
  <dataValidations count="1">
    <dataValidation type="list" allowBlank="1" sqref="G8:G14" xr:uid="{00000000-0002-0000-0000-000000000000}">
      <formula1>"Barras,Sectores,Histograma,Diagrama de caja,Ninguna"</formula1>
    </dataValidation>
  </dataValidations>
  <pageMargins left="0.75" right="0.75" top="1" bottom="1" header="0.5" footer="0.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3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3" width="10" customWidth="1"/>
    <col min="4" max="4" width="12" customWidth="1"/>
    <col min="5" max="5" width="2" customWidth="1"/>
    <col min="6" max="6" width="34" customWidth="1"/>
    <col min="7" max="10" width="11" customWidth="1"/>
    <col min="11" max="11" width="2" customWidth="1"/>
    <col min="12" max="12" width="14" customWidth="1"/>
    <col min="13" max="13" width="12" customWidth="1"/>
  </cols>
  <sheetData>
    <row r="1" spans="1:13" ht="16.05" customHeight="1" x14ac:dyDescent="0.3">
      <c r="A1" s="27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4.049999999999997" customHeight="1" x14ac:dyDescent="0.3">
      <c r="A2" s="31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6" customHeight="1" x14ac:dyDescent="0.3">
      <c r="A3" s="28" t="s">
        <v>45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ht="19.95" customHeight="1" x14ac:dyDescent="0.3">
      <c r="A5" s="24" t="s">
        <v>46</v>
      </c>
      <c r="B5" s="25"/>
      <c r="C5" s="25"/>
      <c r="D5" s="25"/>
      <c r="F5" s="24" t="s">
        <v>47</v>
      </c>
      <c r="G5" s="25"/>
      <c r="H5" s="25"/>
      <c r="I5" s="25"/>
      <c r="J5" s="25"/>
      <c r="L5" s="24" t="s">
        <v>48</v>
      </c>
      <c r="M5" s="25"/>
    </row>
    <row r="6" spans="1:13" ht="27.6" x14ac:dyDescent="0.3">
      <c r="A6" s="4" t="s">
        <v>49</v>
      </c>
      <c r="B6" s="4" t="s">
        <v>50</v>
      </c>
      <c r="C6" s="4" t="s">
        <v>51</v>
      </c>
      <c r="D6" s="4" t="s">
        <v>52</v>
      </c>
      <c r="F6" s="4" t="s">
        <v>53</v>
      </c>
      <c r="G6" s="4" t="s">
        <v>54</v>
      </c>
      <c r="H6" s="4" t="s">
        <v>55</v>
      </c>
      <c r="I6" s="4" t="s">
        <v>56</v>
      </c>
      <c r="J6" s="4" t="s">
        <v>57</v>
      </c>
      <c r="L6" s="4" t="s">
        <v>52</v>
      </c>
      <c r="M6" s="4" t="s">
        <v>58</v>
      </c>
    </row>
    <row r="7" spans="1:13" ht="18" customHeight="1" x14ac:dyDescent="0.3">
      <c r="A7" s="5" t="s">
        <v>59</v>
      </c>
      <c r="B7" s="5" t="s">
        <v>60</v>
      </c>
      <c r="C7" s="5">
        <v>290</v>
      </c>
      <c r="D7" s="5" t="s">
        <v>61</v>
      </c>
      <c r="F7" s="9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L7" s="5" t="s">
        <v>61</v>
      </c>
      <c r="M7" s="11">
        <f>COUNTIF($D$7:$D$46,L7)</f>
        <v>28</v>
      </c>
    </row>
    <row r="8" spans="1:13" ht="18" customHeight="1" x14ac:dyDescent="0.3">
      <c r="A8" s="5" t="s">
        <v>67</v>
      </c>
      <c r="B8" s="5" t="s">
        <v>60</v>
      </c>
      <c r="C8" s="5">
        <v>319</v>
      </c>
      <c r="D8" s="5" t="s">
        <v>61</v>
      </c>
      <c r="F8" s="8" t="s">
        <v>68</v>
      </c>
      <c r="G8" s="12">
        <f>MIN(C7:C16)</f>
        <v>259</v>
      </c>
      <c r="H8" s="13"/>
      <c r="I8" s="13"/>
      <c r="J8" s="13"/>
      <c r="L8" s="5" t="s">
        <v>69</v>
      </c>
      <c r="M8" s="11">
        <f>COUNTIF($D$7:$D$46,L8)</f>
        <v>9</v>
      </c>
    </row>
    <row r="9" spans="1:13" ht="18" customHeight="1" x14ac:dyDescent="0.3">
      <c r="A9" s="5" t="s">
        <v>70</v>
      </c>
      <c r="B9" s="5" t="s">
        <v>60</v>
      </c>
      <c r="C9" s="5">
        <v>259</v>
      </c>
      <c r="D9" s="5" t="s">
        <v>61</v>
      </c>
      <c r="F9" s="8" t="s">
        <v>71</v>
      </c>
      <c r="G9" s="12">
        <f>_xlfn.QUARTILE.INC(C7:C16,1)</f>
        <v>303.25</v>
      </c>
      <c r="H9" s="13"/>
      <c r="I9" s="13"/>
      <c r="J9" s="13"/>
      <c r="L9" s="5" t="s">
        <v>72</v>
      </c>
      <c r="M9" s="11">
        <f>COUNTIF($D$7:$D$46,L9)</f>
        <v>3</v>
      </c>
    </row>
    <row r="10" spans="1:13" ht="18" customHeight="1" x14ac:dyDescent="0.3">
      <c r="A10" s="5" t="s">
        <v>73</v>
      </c>
      <c r="B10" s="5" t="s">
        <v>60</v>
      </c>
      <c r="C10" s="5">
        <v>351</v>
      </c>
      <c r="D10" s="5" t="s">
        <v>69</v>
      </c>
      <c r="F10" s="8" t="s">
        <v>74</v>
      </c>
      <c r="G10" s="12">
        <f>MEDIAN(C7:C16)</f>
        <v>305.5</v>
      </c>
      <c r="H10" s="13"/>
      <c r="I10" s="13"/>
      <c r="J10" s="13"/>
      <c r="L10" s="20" t="s">
        <v>75</v>
      </c>
      <c r="M10" s="16"/>
    </row>
    <row r="11" spans="1:13" ht="18" customHeight="1" x14ac:dyDescent="0.3">
      <c r="A11" s="5" t="s">
        <v>76</v>
      </c>
      <c r="B11" s="5" t="s">
        <v>60</v>
      </c>
      <c r="C11" s="5">
        <v>330</v>
      </c>
      <c r="D11" s="5" t="s">
        <v>61</v>
      </c>
      <c r="F11" s="8" t="s">
        <v>77</v>
      </c>
      <c r="G11" s="12">
        <f>_xlfn.QUARTILE.INC(C7:C16,3)</f>
        <v>320.5</v>
      </c>
      <c r="H11" s="13"/>
      <c r="I11" s="13"/>
      <c r="J11" s="13"/>
      <c r="L11" s="16"/>
      <c r="M11" s="16"/>
    </row>
    <row r="12" spans="1:13" ht="18" customHeight="1" x14ac:dyDescent="0.3">
      <c r="A12" s="5" t="s">
        <v>78</v>
      </c>
      <c r="B12" s="5" t="s">
        <v>60</v>
      </c>
      <c r="C12" s="5">
        <v>304</v>
      </c>
      <c r="D12" s="5" t="s">
        <v>61</v>
      </c>
      <c r="F12" s="8" t="s">
        <v>79</v>
      </c>
      <c r="G12" s="12">
        <f>MAX(C7:C16)</f>
        <v>351</v>
      </c>
      <c r="H12" s="13"/>
      <c r="I12" s="13"/>
      <c r="J12" s="13"/>
      <c r="L12" s="16"/>
      <c r="M12" s="16"/>
    </row>
    <row r="13" spans="1:13" ht="18" customHeight="1" x14ac:dyDescent="0.3">
      <c r="A13" s="5" t="s">
        <v>80</v>
      </c>
      <c r="B13" s="5" t="s">
        <v>60</v>
      </c>
      <c r="C13" s="5">
        <v>303</v>
      </c>
      <c r="D13" s="5" t="s">
        <v>61</v>
      </c>
      <c r="F13" s="8" t="s">
        <v>81</v>
      </c>
      <c r="G13" s="12">
        <f>G11-G9</f>
        <v>17.25</v>
      </c>
      <c r="H13" s="13"/>
      <c r="I13" s="13"/>
      <c r="J13" s="13"/>
      <c r="L13" s="16"/>
      <c r="M13" s="16"/>
    </row>
    <row r="14" spans="1:13" ht="18" customHeight="1" x14ac:dyDescent="0.3">
      <c r="A14" s="5" t="s">
        <v>82</v>
      </c>
      <c r="B14" s="5" t="s">
        <v>60</v>
      </c>
      <c r="C14" s="5">
        <v>321</v>
      </c>
      <c r="D14" s="5" t="s">
        <v>61</v>
      </c>
      <c r="F14" s="8" t="s">
        <v>27</v>
      </c>
      <c r="G14" s="12">
        <f>G9-1.5*G13</f>
        <v>277.375</v>
      </c>
      <c r="H14" s="13"/>
      <c r="I14" s="13"/>
      <c r="J14" s="13"/>
    </row>
    <row r="15" spans="1:13" ht="18" customHeight="1" x14ac:dyDescent="0.3">
      <c r="A15" s="5" t="s">
        <v>83</v>
      </c>
      <c r="B15" s="5" t="s">
        <v>60</v>
      </c>
      <c r="C15" s="5">
        <v>305</v>
      </c>
      <c r="D15" s="5" t="s">
        <v>61</v>
      </c>
      <c r="F15" s="8" t="s">
        <v>28</v>
      </c>
      <c r="G15" s="12">
        <f>G11+1.5*G13</f>
        <v>346.375</v>
      </c>
      <c r="H15" s="13"/>
      <c r="I15" s="13"/>
      <c r="J15" s="13"/>
    </row>
    <row r="16" spans="1:13" ht="18" customHeight="1" x14ac:dyDescent="0.3">
      <c r="A16" s="5" t="s">
        <v>84</v>
      </c>
      <c r="B16" s="5" t="s">
        <v>60</v>
      </c>
      <c r="C16" s="5">
        <v>306</v>
      </c>
      <c r="D16" s="5" t="s">
        <v>61</v>
      </c>
      <c r="F16" s="8" t="s">
        <v>85</v>
      </c>
      <c r="G16" s="11">
        <f>COUNTIF(C7:C16,"&lt;"&amp;G14)+COUNTIF(C7:C16,"&gt;"&amp;G15)</f>
        <v>2</v>
      </c>
      <c r="H16" s="14"/>
      <c r="I16" s="14"/>
      <c r="J16" s="14"/>
    </row>
    <row r="17" spans="1:10" ht="18" customHeight="1" x14ac:dyDescent="0.3">
      <c r="A17" s="5" t="s">
        <v>86</v>
      </c>
      <c r="B17" s="5" t="s">
        <v>87</v>
      </c>
      <c r="C17" s="5">
        <v>332</v>
      </c>
      <c r="D17" s="5" t="s">
        <v>61</v>
      </c>
      <c r="F17" s="20" t="s">
        <v>88</v>
      </c>
      <c r="G17" s="16"/>
      <c r="H17" s="16"/>
      <c r="I17" s="16"/>
      <c r="J17" s="16"/>
    </row>
    <row r="18" spans="1:10" ht="18" customHeight="1" x14ac:dyDescent="0.3">
      <c r="A18" s="5" t="s">
        <v>89</v>
      </c>
      <c r="B18" s="5" t="s">
        <v>87</v>
      </c>
      <c r="C18" s="5">
        <v>326</v>
      </c>
      <c r="D18" s="5" t="s">
        <v>61</v>
      </c>
      <c r="F18" s="16"/>
      <c r="G18" s="16"/>
      <c r="H18" s="16"/>
      <c r="I18" s="16"/>
      <c r="J18" s="16"/>
    </row>
    <row r="19" spans="1:10" ht="18" customHeight="1" x14ac:dyDescent="0.3">
      <c r="A19" s="5" t="s">
        <v>90</v>
      </c>
      <c r="B19" s="5" t="s">
        <v>87</v>
      </c>
      <c r="C19" s="5">
        <v>310</v>
      </c>
      <c r="D19" s="5" t="s">
        <v>69</v>
      </c>
    </row>
    <row r="20" spans="1:10" ht="19.95" customHeight="1" x14ac:dyDescent="0.3">
      <c r="A20" s="5" t="s">
        <v>91</v>
      </c>
      <c r="B20" s="5" t="s">
        <v>87</v>
      </c>
      <c r="C20" s="5">
        <v>310</v>
      </c>
      <c r="D20" s="5" t="s">
        <v>61</v>
      </c>
      <c r="F20" s="24" t="s">
        <v>92</v>
      </c>
      <c r="G20" s="25"/>
      <c r="H20" s="25"/>
      <c r="I20" s="25"/>
      <c r="J20" s="25"/>
    </row>
    <row r="21" spans="1:10" ht="18" customHeight="1" x14ac:dyDescent="0.3">
      <c r="A21" s="5" t="s">
        <v>93</v>
      </c>
      <c r="B21" s="5" t="s">
        <v>87</v>
      </c>
      <c r="C21" s="5">
        <v>317</v>
      </c>
      <c r="D21" s="5" t="s">
        <v>61</v>
      </c>
      <c r="F21" s="33" t="s">
        <v>94</v>
      </c>
      <c r="G21" s="34"/>
      <c r="H21" s="34"/>
      <c r="I21" s="34"/>
      <c r="J21" s="34"/>
    </row>
    <row r="22" spans="1:10" ht="18" customHeight="1" x14ac:dyDescent="0.3">
      <c r="A22" s="5" t="s">
        <v>95</v>
      </c>
      <c r="B22" s="5" t="s">
        <v>87</v>
      </c>
      <c r="C22" s="5">
        <v>295</v>
      </c>
      <c r="D22" s="5" t="s">
        <v>61</v>
      </c>
      <c r="F22" s="34"/>
      <c r="G22" s="34"/>
      <c r="H22" s="34"/>
      <c r="I22" s="34"/>
      <c r="J22" s="34"/>
    </row>
    <row r="23" spans="1:10" ht="18" customHeight="1" x14ac:dyDescent="0.3">
      <c r="A23" s="5" t="s">
        <v>96</v>
      </c>
      <c r="B23" s="5" t="s">
        <v>87</v>
      </c>
      <c r="C23" s="5">
        <v>301</v>
      </c>
      <c r="D23" s="5" t="s">
        <v>61</v>
      </c>
      <c r="F23" s="34"/>
      <c r="G23" s="34"/>
      <c r="H23" s="34"/>
      <c r="I23" s="34"/>
      <c r="J23" s="34"/>
    </row>
    <row r="24" spans="1:10" ht="18" customHeight="1" x14ac:dyDescent="0.3">
      <c r="A24" s="5" t="s">
        <v>97</v>
      </c>
      <c r="B24" s="5" t="s">
        <v>87</v>
      </c>
      <c r="C24" s="5">
        <v>327</v>
      </c>
      <c r="D24" s="5" t="s">
        <v>61</v>
      </c>
      <c r="F24" s="34"/>
      <c r="G24" s="34"/>
      <c r="H24" s="34"/>
      <c r="I24" s="34"/>
      <c r="J24" s="34"/>
    </row>
    <row r="25" spans="1:10" ht="18" customHeight="1" x14ac:dyDescent="0.3">
      <c r="A25" s="5" t="s">
        <v>98</v>
      </c>
      <c r="B25" s="5" t="s">
        <v>87</v>
      </c>
      <c r="C25" s="5">
        <v>308</v>
      </c>
      <c r="D25" s="5" t="s">
        <v>61</v>
      </c>
      <c r="F25" s="34"/>
      <c r="G25" s="34"/>
      <c r="H25" s="34"/>
      <c r="I25" s="34"/>
      <c r="J25" s="34"/>
    </row>
    <row r="26" spans="1:10" ht="18" customHeight="1" x14ac:dyDescent="0.3">
      <c r="A26" s="5" t="s">
        <v>99</v>
      </c>
      <c r="B26" s="5" t="s">
        <v>87</v>
      </c>
      <c r="C26" s="5">
        <v>274</v>
      </c>
      <c r="D26" s="5" t="s">
        <v>69</v>
      </c>
      <c r="F26" s="34"/>
      <c r="G26" s="34"/>
      <c r="H26" s="34"/>
      <c r="I26" s="34"/>
      <c r="J26" s="34"/>
    </row>
    <row r="27" spans="1:10" ht="18" customHeight="1" x14ac:dyDescent="0.3">
      <c r="A27" s="5" t="s">
        <v>100</v>
      </c>
      <c r="B27" s="5" t="s">
        <v>101</v>
      </c>
      <c r="C27" s="5">
        <v>315</v>
      </c>
      <c r="D27" s="5" t="s">
        <v>61</v>
      </c>
      <c r="F27" s="34"/>
      <c r="G27" s="34"/>
      <c r="H27" s="34"/>
      <c r="I27" s="34"/>
      <c r="J27" s="34"/>
    </row>
    <row r="28" spans="1:10" ht="18" customHeight="1" x14ac:dyDescent="0.3">
      <c r="A28" s="5" t="s">
        <v>102</v>
      </c>
      <c r="B28" s="5" t="s">
        <v>101</v>
      </c>
      <c r="C28" s="5">
        <v>370</v>
      </c>
      <c r="D28" s="5" t="s">
        <v>69</v>
      </c>
      <c r="F28" s="34"/>
      <c r="G28" s="34"/>
      <c r="H28" s="34"/>
      <c r="I28" s="34"/>
      <c r="J28" s="34"/>
    </row>
    <row r="29" spans="1:10" ht="18" customHeight="1" x14ac:dyDescent="0.3">
      <c r="A29" s="5" t="s">
        <v>103</v>
      </c>
      <c r="B29" s="5" t="s">
        <v>101</v>
      </c>
      <c r="C29" s="5">
        <v>327</v>
      </c>
      <c r="D29" s="5" t="s">
        <v>61</v>
      </c>
      <c r="F29" s="34"/>
      <c r="G29" s="34"/>
      <c r="H29" s="34"/>
      <c r="I29" s="34"/>
      <c r="J29" s="34"/>
    </row>
    <row r="30" spans="1:10" ht="18" customHeight="1" x14ac:dyDescent="0.3">
      <c r="A30" s="5" t="s">
        <v>104</v>
      </c>
      <c r="B30" s="5" t="s">
        <v>101</v>
      </c>
      <c r="C30" s="5">
        <v>331</v>
      </c>
      <c r="D30" s="5" t="s">
        <v>61</v>
      </c>
      <c r="F30" s="34"/>
      <c r="G30" s="34"/>
      <c r="H30" s="34"/>
      <c r="I30" s="34"/>
      <c r="J30" s="34"/>
    </row>
    <row r="31" spans="1:10" ht="18" customHeight="1" x14ac:dyDescent="0.3">
      <c r="A31" s="5" t="s">
        <v>105</v>
      </c>
      <c r="B31" s="5" t="s">
        <v>101</v>
      </c>
      <c r="C31" s="5">
        <v>369</v>
      </c>
      <c r="D31" s="5" t="s">
        <v>61</v>
      </c>
      <c r="F31" s="34"/>
      <c r="G31" s="34"/>
      <c r="H31" s="34"/>
      <c r="I31" s="34"/>
      <c r="J31" s="34"/>
    </row>
    <row r="32" spans="1:10" ht="18" customHeight="1" x14ac:dyDescent="0.3">
      <c r="A32" s="5" t="s">
        <v>106</v>
      </c>
      <c r="B32" s="5" t="s">
        <v>101</v>
      </c>
      <c r="C32" s="5">
        <v>426</v>
      </c>
      <c r="D32" s="5" t="s">
        <v>72</v>
      </c>
      <c r="F32" s="34"/>
      <c r="G32" s="34"/>
      <c r="H32" s="34"/>
      <c r="I32" s="34"/>
      <c r="J32" s="34"/>
    </row>
    <row r="33" spans="1:10" ht="18" customHeight="1" x14ac:dyDescent="0.3">
      <c r="A33" s="5" t="s">
        <v>107</v>
      </c>
      <c r="B33" s="5" t="s">
        <v>101</v>
      </c>
      <c r="C33" s="5">
        <v>304</v>
      </c>
      <c r="D33" s="5" t="s">
        <v>61</v>
      </c>
      <c r="F33" s="34"/>
      <c r="G33" s="34"/>
      <c r="H33" s="34"/>
      <c r="I33" s="34"/>
      <c r="J33" s="34"/>
    </row>
    <row r="34" spans="1:10" ht="18" customHeight="1" x14ac:dyDescent="0.3">
      <c r="A34" s="5" t="s">
        <v>108</v>
      </c>
      <c r="B34" s="5" t="s">
        <v>101</v>
      </c>
      <c r="C34" s="5">
        <v>403</v>
      </c>
      <c r="D34" s="5" t="s">
        <v>61</v>
      </c>
      <c r="F34" s="34"/>
      <c r="G34" s="34"/>
      <c r="H34" s="34"/>
      <c r="I34" s="34"/>
      <c r="J34" s="34"/>
    </row>
    <row r="35" spans="1:10" ht="18" customHeight="1" x14ac:dyDescent="0.3">
      <c r="A35" s="5" t="s">
        <v>109</v>
      </c>
      <c r="B35" s="5" t="s">
        <v>101</v>
      </c>
      <c r="C35" s="5">
        <v>279</v>
      </c>
      <c r="D35" s="5" t="s">
        <v>69</v>
      </c>
    </row>
    <row r="36" spans="1:10" ht="18" customHeight="1" x14ac:dyDescent="0.3">
      <c r="A36" s="5" t="s">
        <v>110</v>
      </c>
      <c r="B36" s="5" t="s">
        <v>101</v>
      </c>
      <c r="C36" s="5">
        <v>346</v>
      </c>
      <c r="D36" s="5" t="s">
        <v>61</v>
      </c>
      <c r="F36" s="24" t="s">
        <v>111</v>
      </c>
      <c r="G36" s="25"/>
      <c r="H36" s="25"/>
      <c r="I36" s="25"/>
      <c r="J36" s="25"/>
    </row>
    <row r="37" spans="1:10" ht="18" customHeight="1" x14ac:dyDescent="0.3">
      <c r="A37" s="5" t="s">
        <v>112</v>
      </c>
      <c r="B37" s="5" t="s">
        <v>113</v>
      </c>
      <c r="C37" s="5">
        <v>282</v>
      </c>
      <c r="D37" s="5" t="s">
        <v>69</v>
      </c>
      <c r="F37" s="15" t="s">
        <v>114</v>
      </c>
      <c r="G37" s="16"/>
      <c r="H37" s="16"/>
      <c r="I37" s="16"/>
      <c r="J37" s="16"/>
    </row>
    <row r="38" spans="1:10" ht="18" customHeight="1" x14ac:dyDescent="0.3">
      <c r="A38" s="5" t="s">
        <v>115</v>
      </c>
      <c r="B38" s="5" t="s">
        <v>113</v>
      </c>
      <c r="C38" s="5">
        <v>403</v>
      </c>
      <c r="D38" s="5" t="s">
        <v>61</v>
      </c>
      <c r="F38" s="16"/>
      <c r="G38" s="16"/>
      <c r="H38" s="16"/>
      <c r="I38" s="16"/>
      <c r="J38" s="16"/>
    </row>
    <row r="39" spans="1:10" ht="18" customHeight="1" x14ac:dyDescent="0.3">
      <c r="A39" s="5" t="s">
        <v>116</v>
      </c>
      <c r="B39" s="5" t="s">
        <v>113</v>
      </c>
      <c r="C39" s="5">
        <v>176</v>
      </c>
      <c r="D39" s="5" t="s">
        <v>72</v>
      </c>
      <c r="F39" s="17"/>
      <c r="G39" s="18"/>
      <c r="H39" s="18"/>
      <c r="I39" s="18"/>
      <c r="J39" s="18"/>
    </row>
    <row r="40" spans="1:10" ht="18" customHeight="1" x14ac:dyDescent="0.3">
      <c r="A40" s="5" t="s">
        <v>117</v>
      </c>
      <c r="B40" s="5" t="s">
        <v>113</v>
      </c>
      <c r="C40" s="5">
        <v>393</v>
      </c>
      <c r="D40" s="5" t="s">
        <v>61</v>
      </c>
      <c r="F40" s="18"/>
      <c r="G40" s="18"/>
      <c r="H40" s="18"/>
      <c r="I40" s="18"/>
      <c r="J40" s="18"/>
    </row>
    <row r="41" spans="1:10" ht="18" customHeight="1" x14ac:dyDescent="0.3">
      <c r="A41" s="5" t="s">
        <v>118</v>
      </c>
      <c r="B41" s="5" t="s">
        <v>113</v>
      </c>
      <c r="C41" s="5">
        <v>295</v>
      </c>
      <c r="D41" s="5" t="s">
        <v>69</v>
      </c>
      <c r="F41" s="15" t="s">
        <v>119</v>
      </c>
      <c r="G41" s="16"/>
      <c r="H41" s="16"/>
      <c r="I41" s="16"/>
      <c r="J41" s="16"/>
    </row>
    <row r="42" spans="1:10" ht="18" customHeight="1" x14ac:dyDescent="0.3">
      <c r="A42" s="5" t="s">
        <v>120</v>
      </c>
      <c r="B42" s="5" t="s">
        <v>113</v>
      </c>
      <c r="C42" s="5">
        <v>371</v>
      </c>
      <c r="D42" s="5" t="s">
        <v>61</v>
      </c>
      <c r="F42" s="16"/>
      <c r="G42" s="16"/>
      <c r="H42" s="16"/>
      <c r="I42" s="16"/>
      <c r="J42" s="16"/>
    </row>
    <row r="43" spans="1:10" ht="18" customHeight="1" x14ac:dyDescent="0.3">
      <c r="A43" s="5" t="s">
        <v>121</v>
      </c>
      <c r="B43" s="5" t="s">
        <v>113</v>
      </c>
      <c r="C43" s="5">
        <v>313</v>
      </c>
      <c r="D43" s="5" t="s">
        <v>69</v>
      </c>
      <c r="F43" s="17"/>
      <c r="G43" s="18"/>
      <c r="H43" s="18"/>
      <c r="I43" s="18"/>
      <c r="J43" s="18"/>
    </row>
    <row r="44" spans="1:10" ht="18" customHeight="1" x14ac:dyDescent="0.3">
      <c r="A44" s="5" t="s">
        <v>122</v>
      </c>
      <c r="B44" s="5" t="s">
        <v>113</v>
      </c>
      <c r="C44" s="5">
        <v>316</v>
      </c>
      <c r="D44" s="5" t="s">
        <v>61</v>
      </c>
      <c r="F44" s="18"/>
      <c r="G44" s="18"/>
      <c r="H44" s="18"/>
      <c r="I44" s="18"/>
      <c r="J44" s="18"/>
    </row>
    <row r="45" spans="1:10" ht="18" customHeight="1" x14ac:dyDescent="0.3">
      <c r="A45" s="5" t="s">
        <v>123</v>
      </c>
      <c r="B45" s="5" t="s">
        <v>113</v>
      </c>
      <c r="C45" s="5">
        <v>362</v>
      </c>
      <c r="D45" s="5" t="s">
        <v>69</v>
      </c>
      <c r="F45" s="15" t="s">
        <v>124</v>
      </c>
      <c r="G45" s="16"/>
      <c r="H45" s="16"/>
      <c r="I45" s="16"/>
      <c r="J45" s="16"/>
    </row>
    <row r="46" spans="1:10" ht="18" customHeight="1" x14ac:dyDescent="0.3">
      <c r="A46" s="5" t="s">
        <v>125</v>
      </c>
      <c r="B46" s="5" t="s">
        <v>113</v>
      </c>
      <c r="C46" s="5">
        <v>380</v>
      </c>
      <c r="D46" s="5" t="s">
        <v>72</v>
      </c>
      <c r="F46" s="16"/>
      <c r="G46" s="16"/>
      <c r="H46" s="16"/>
      <c r="I46" s="16"/>
      <c r="J46" s="16"/>
    </row>
    <row r="47" spans="1:10" x14ac:dyDescent="0.3">
      <c r="F47" s="17"/>
      <c r="G47" s="18"/>
      <c r="H47" s="18"/>
      <c r="I47" s="18"/>
      <c r="J47" s="18"/>
    </row>
    <row r="48" spans="1:10" x14ac:dyDescent="0.3">
      <c r="F48" s="18"/>
      <c r="G48" s="18"/>
      <c r="H48" s="18"/>
      <c r="I48" s="18"/>
      <c r="J48" s="18"/>
    </row>
    <row r="49" spans="6:10" x14ac:dyDescent="0.3">
      <c r="F49" s="15" t="s">
        <v>126</v>
      </c>
      <c r="G49" s="16"/>
      <c r="H49" s="16"/>
      <c r="I49" s="16"/>
      <c r="J49" s="16"/>
    </row>
    <row r="50" spans="6:10" x14ac:dyDescent="0.3">
      <c r="F50" s="16"/>
      <c r="G50" s="16"/>
      <c r="H50" s="16"/>
      <c r="I50" s="16"/>
      <c r="J50" s="16"/>
    </row>
    <row r="51" spans="6:10" x14ac:dyDescent="0.3">
      <c r="F51" s="17"/>
      <c r="G51" s="18"/>
      <c r="H51" s="18"/>
      <c r="I51" s="18"/>
      <c r="J51" s="18"/>
    </row>
    <row r="52" spans="6:10" x14ac:dyDescent="0.3">
      <c r="F52" s="18"/>
      <c r="G52" s="18"/>
      <c r="H52" s="18"/>
      <c r="I52" s="18"/>
      <c r="J52" s="18"/>
    </row>
    <row r="53" spans="6:10" x14ac:dyDescent="0.3">
      <c r="F53" s="20" t="s">
        <v>127</v>
      </c>
      <c r="G53" s="16"/>
      <c r="H53" s="16"/>
      <c r="I53" s="16"/>
      <c r="J53" s="16"/>
    </row>
  </sheetData>
  <mergeCells count="20">
    <mergeCell ref="L5:M5"/>
    <mergeCell ref="F49:J50"/>
    <mergeCell ref="F21:J34"/>
    <mergeCell ref="A1:M1"/>
    <mergeCell ref="A3:M3"/>
    <mergeCell ref="F45:J46"/>
    <mergeCell ref="A2:M2"/>
    <mergeCell ref="L10:M13"/>
    <mergeCell ref="F43:J44"/>
    <mergeCell ref="F37:J38"/>
    <mergeCell ref="F39:J40"/>
    <mergeCell ref="F20:J20"/>
    <mergeCell ref="F36:J36"/>
    <mergeCell ref="A5:D5"/>
    <mergeCell ref="F53:J53"/>
    <mergeCell ref="F17:J18"/>
    <mergeCell ref="F51:J52"/>
    <mergeCell ref="F47:J48"/>
    <mergeCell ref="F41:J42"/>
    <mergeCell ref="F5:J5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1_Graficas_a_mano</vt:lpstr>
      <vt:lpstr>2_Graficas_Excel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2026-10-17T19:56:59Z</dcterms:created>
  <dcterms:modified xsi:type="dcterms:W3CDTF">2026-10-17T19:57:14Z</dcterms:modified>
</cp:coreProperties>
</file>