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592a8542a1012f2/obsidian/0003_DOCENCIA/ITSON/ASIGNATURAS/ING BIOSISTEMAS/BIOESTADISTICA/Clases - version actual/U1-C05 Tablas de frecuencias para categorias/"/>
    </mc:Choice>
  </mc:AlternateContent>
  <xr:revisionPtr revIDLastSave="0" documentId="11_4FD31578CAB473B36EF29324589CD3BCF6CE30E6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1_Frecuencias_a_mano" sheetId="1" r:id="rId1"/>
    <sheet name="2_Frecuencias_Exce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2" l="1"/>
  <c r="K21" i="2" s="1"/>
  <c r="I21" i="2"/>
  <c r="I8" i="2"/>
  <c r="I11" i="2" l="1"/>
  <c r="L8" i="2"/>
  <c r="M8" i="2" l="1"/>
  <c r="J8" i="2"/>
  <c r="K8" i="2"/>
</calcChain>
</file>

<file path=xl/sharedStrings.xml><?xml version="1.0" encoding="utf-8"?>
<sst xmlns="http://schemas.openxmlformats.org/spreadsheetml/2006/main" count="336" uniqueCount="153">
  <si>
    <t>BIOESTADÍSTICA · CLASE 05 · TABLAS DE FRECUENCIAS · EJERCICIOS 1 Y 2</t>
  </si>
  <si>
    <t>Ejercicio 1 · Contar categorías a mano</t>
  </si>
  <si>
    <t>Tema: frecuencia absoluta, relativa, porcentaje y acumulada. Caso A: estado de 24 plantas de chile (se aplica control si el daño visible llega al 20 %). Caso B: causas de descarte de 15 vacas. Usa calculadora, SIN fórmulas de Excel.</t>
  </si>
  <si>
    <t>Nombre</t>
  </si>
  <si>
    <t>Fecha</t>
  </si>
  <si>
    <t>Caso A · 24 plantas</t>
  </si>
  <si>
    <t>Caso B · 15 vacas</t>
  </si>
  <si>
    <t>Tabla del Caso A</t>
  </si>
  <si>
    <t>Planta</t>
  </si>
  <si>
    <t>Estado</t>
  </si>
  <si>
    <t>Vaca</t>
  </si>
  <si>
    <t>Causa</t>
  </si>
  <si>
    <t>f</t>
  </si>
  <si>
    <t>Relativa (f ÷ 24)</t>
  </si>
  <si>
    <t>Porcentaje</t>
  </si>
  <si>
    <t>f acumulada</t>
  </si>
  <si>
    <t>% acumulado</t>
  </si>
  <si>
    <t>P-01</t>
  </si>
  <si>
    <t>Daño visible</t>
  </si>
  <si>
    <t>V-01</t>
  </si>
  <si>
    <t>Mastitis</t>
  </si>
  <si>
    <t>Sano</t>
  </si>
  <si>
    <t>P-02</t>
  </si>
  <si>
    <t>V-02</t>
  </si>
  <si>
    <t>Daño leve</t>
  </si>
  <si>
    <t>P-03</t>
  </si>
  <si>
    <t>V-03</t>
  </si>
  <si>
    <t>P-04</t>
  </si>
  <si>
    <t>V-04</t>
  </si>
  <si>
    <t>Infertilidad</t>
  </si>
  <si>
    <t>Total</t>
  </si>
  <si>
    <t>—</t>
  </si>
  <si>
    <t>P-05</t>
  </si>
  <si>
    <t>V-05</t>
  </si>
  <si>
    <t>P-06</t>
  </si>
  <si>
    <t>V-06</t>
  </si>
  <si>
    <t>Cojera</t>
  </si>
  <si>
    <t>Tabla del Caso B</t>
  </si>
  <si>
    <t>P-07</t>
  </si>
  <si>
    <t>V-07</t>
  </si>
  <si>
    <t>Acumulada</t>
  </si>
  <si>
    <t>P-08</t>
  </si>
  <si>
    <t>V-08</t>
  </si>
  <si>
    <t>Edad</t>
  </si>
  <si>
    <t>P-09</t>
  </si>
  <si>
    <t>V-09</t>
  </si>
  <si>
    <t>P-10</t>
  </si>
  <si>
    <t>V-10</t>
  </si>
  <si>
    <t>P-11</t>
  </si>
  <si>
    <t>V-11</t>
  </si>
  <si>
    <t>P-12</t>
  </si>
  <si>
    <t>V-12</t>
  </si>
  <si>
    <t>P-13</t>
  </si>
  <si>
    <t>V-13</t>
  </si>
  <si>
    <t>P-14</t>
  </si>
  <si>
    <t>V-14</t>
  </si>
  <si>
    <t>Pregunta 1. ¿Se aplica control en el chile? ¿Qué porcentaje de las plantas tiene algún daño (leve o visible)?</t>
  </si>
  <si>
    <t>P-15</t>
  </si>
  <si>
    <t>V-15</t>
  </si>
  <si>
    <t>P-16</t>
  </si>
  <si>
    <t>P-17</t>
  </si>
  <si>
    <t>P-18</t>
  </si>
  <si>
    <t>Pregunta 2. En el Caso B, ¿por qué no tiene sentido la frecuencia acumulada?</t>
  </si>
  <si>
    <t>P-19</t>
  </si>
  <si>
    <t>P-20</t>
  </si>
  <si>
    <t>P-21</t>
  </si>
  <si>
    <t>P-22</t>
  </si>
  <si>
    <t>P-23</t>
  </si>
  <si>
    <t>P-24</t>
  </si>
  <si>
    <t>Ejercicio 2 · Revisar tablas y afirmaciones</t>
  </si>
  <si>
    <t>Elige Sí o No y, si no es correcta, escribe el error y lo correcto. Usa la sección 4 de la lectura.</t>
  </si>
  <si>
    <t>Lo que dice</t>
  </si>
  <si>
    <t>¿Es correcta?</t>
  </si>
  <si>
    <t>Error y lo correcto</t>
  </si>
  <si>
    <t>A. «De las 24 plantas: Sano 11, Daño leve 7, Daño visible 5. Total 24.»</t>
  </si>
  <si>
    <t>B. «Causas de descarte: Mastitis 40 %, Infertilidad 27 %, Cojera 20 %, Edad 18 %.»</t>
  </si>
  <si>
    <t>C. «Frecuencia acumulada de raza: Beefmaster 12, Charolais 20, Brahman 26, Simmental 30.»</t>
  </si>
  <si>
    <t>D. «La frecuencia relativa de plantas con daño visible es 20.8.»</t>
  </si>
  <si>
    <t>E. «El estanque grande (40 peces, 6 con lesiones) está peor que el chico (10 peces, 3 con lesiones).»</t>
  </si>
  <si>
    <t>Al terminar, pasa a la hoja 2_Frecuencias_Excel.</t>
  </si>
  <si>
    <t>BIOESTADÍSTICA · CLASE 05 · TABLAS DE FRECUENCIAS · EJERCICIO 3</t>
  </si>
  <si>
    <t>Ejercicio 3 · Frecuencias en Excel</t>
  </si>
  <si>
    <t>Tema: tablas de frecuencias con =CONTAR.SI. Caso: las 40 tilapias de la clase pasada, con la base ya corregida. ¿Cuántos peces tienen lesiones y en qué estanque conviene revisar primero el manejo?</t>
  </si>
  <si>
    <t>Base · 40 tilapias (no la modifiques)</t>
  </si>
  <si>
    <t>ID_Pez</t>
  </si>
  <si>
    <t>Estanque</t>
  </si>
  <si>
    <t>Sexo</t>
  </si>
  <si>
    <t>Longitud_cm</t>
  </si>
  <si>
    <t>Peso_g</t>
  </si>
  <si>
    <t>Lesiones</t>
  </si>
  <si>
    <t>Paso 1 · Lesiones (tiene orden)</t>
  </si>
  <si>
    <t>F-01</t>
  </si>
  <si>
    <t>E1</t>
  </si>
  <si>
    <t>H</t>
  </si>
  <si>
    <t>Ninguna</t>
  </si>
  <si>
    <t>Relativa</t>
  </si>
  <si>
    <t>F-02</t>
  </si>
  <si>
    <t>M</t>
  </si>
  <si>
    <t>F-03</t>
  </si>
  <si>
    <t>Leves</t>
  </si>
  <si>
    <t>F-04</t>
  </si>
  <si>
    <t>Moderadas</t>
  </si>
  <si>
    <t>F-05</t>
  </si>
  <si>
    <t>F-06</t>
  </si>
  <si>
    <t>F-07</t>
  </si>
  <si>
    <t>Paso 2 · Sexo</t>
  </si>
  <si>
    <t>F-08</t>
  </si>
  <si>
    <t>F-09</t>
  </si>
  <si>
    <t>F-10</t>
  </si>
  <si>
    <t>F-11</t>
  </si>
  <si>
    <t>E2</t>
  </si>
  <si>
    <t>F-12</t>
  </si>
  <si>
    <t>F-13</t>
  </si>
  <si>
    <t>Paso 3 · Lesiones por estanque</t>
  </si>
  <si>
    <t>F-14</t>
  </si>
  <si>
    <t>Peces revisados</t>
  </si>
  <si>
    <t>Con alguna lesión</t>
  </si>
  <si>
    <t>% con lesiones</t>
  </si>
  <si>
    <t>F-15</t>
  </si>
  <si>
    <t>La fila de E1 ya tiene las fórmulas de modelo. Cópialas a E2, E3 y E4: el $ congela los rangos y H21 cambia solo.</t>
  </si>
  <si>
    <t>F-16</t>
  </si>
  <si>
    <t>F-17</t>
  </si>
  <si>
    <t>E3</t>
  </si>
  <si>
    <t>F-18</t>
  </si>
  <si>
    <t>E4</t>
  </si>
  <si>
    <t>F-19</t>
  </si>
  <si>
    <t>F-20</t>
  </si>
  <si>
    <t>F-21</t>
  </si>
  <si>
    <t>Paso 4 · Responde con número, porcentaje y a qué se refiere</t>
  </si>
  <si>
    <t>F-22</t>
  </si>
  <si>
    <t>Pregunta 3. Completa: «De los 40 peces revisados, __ ( __ %) no tenían lesiones». ¿Cuántos y qué porcentaje tienen alguna lesión?</t>
  </si>
  <si>
    <t>F-23</t>
  </si>
  <si>
    <t>F-24</t>
  </si>
  <si>
    <t>F-25</t>
  </si>
  <si>
    <t>F-26</t>
  </si>
  <si>
    <t>Pregunta 4. ¿Qué significa el porcentaje acumulado de la fila «Leves»?</t>
  </si>
  <si>
    <t>F-27</t>
  </si>
  <si>
    <t>F-28</t>
  </si>
  <si>
    <t>F-29</t>
  </si>
  <si>
    <t>F-30</t>
  </si>
  <si>
    <t>Pregunta 5. ¿En qué estanque conviene revisar primero el manejo? Justifica con porcentajes.</t>
  </si>
  <si>
    <t>F-31</t>
  </si>
  <si>
    <t>F-32</t>
  </si>
  <si>
    <t>F-33</t>
  </si>
  <si>
    <t>F-34</t>
  </si>
  <si>
    <t>Pregunta 6. Si en el E4 se hubieran revisado 20 peces y 6 tuvieran lesiones, ¿seguiría siendo el peor? ¿Qué te enseña eso?</t>
  </si>
  <si>
    <t>F-35</t>
  </si>
  <si>
    <t>F-36</t>
  </si>
  <si>
    <t>F-37</t>
  </si>
  <si>
    <t>F-38</t>
  </si>
  <si>
    <t>Guarda como Clase05_Apellido_Nombre.xlsx y entrega.</t>
  </si>
  <si>
    <t>F-39</t>
  </si>
  <si>
    <t>F-40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</si>
</sst>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%"/>
  </numFmts>
  <fonts count="9" x14ac:knownFonts="1">
    <font>
      <sz val="11"/>
      <color theme="1"/>
      <name val="Calibri"/>
      <family val="2"/>
      <scheme val="minor"/>
    </font>
    <font>
      <b/>
      <sz val="9"/>
      <color rgb="FF9B7A34"/>
      <name val="Aptos"/>
    </font>
    <font>
      <b/>
      <sz val="16"/>
      <color rgb="FFFFFFFF"/>
      <name val="Aptos Display"/>
    </font>
    <font>
      <sz val="10"/>
      <color rgb="FF183B35"/>
      <name val="Aptos"/>
    </font>
    <font>
      <b/>
      <sz val="10"/>
      <color rgb="FF183B35"/>
      <name val="Aptos"/>
    </font>
    <font>
      <b/>
      <sz val="10"/>
      <color rgb="FFFFFFFF"/>
      <name val="Aptos"/>
    </font>
    <font>
      <sz val="10"/>
      <color rgb="FF111111"/>
      <name val="Aptos"/>
    </font>
    <font>
      <b/>
      <sz val="10"/>
      <color rgb="FF111111"/>
      <name val="Aptos"/>
    </font>
    <font>
      <sz val="9"/>
      <color rgb="FF183B35"/>
      <name val="Aptos"/>
    </font>
  </fonts>
  <fills count="6">
    <fill>
      <patternFill patternType="none"/>
    </fill>
    <fill>
      <patternFill patternType="gray125"/>
    </fill>
    <fill>
      <patternFill patternType="solid">
        <fgColor rgb="FF173F37"/>
      </patternFill>
    </fill>
    <fill>
      <patternFill patternType="solid">
        <fgColor rgb="FFEAF1EE"/>
      </patternFill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166" fontId="6" fillId="5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 wrapText="1"/>
    </xf>
    <xf numFmtId="166" fontId="3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/>
    </xf>
    <xf numFmtId="9" fontId="3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3" fillId="4" borderId="1" xfId="0" applyFont="1" applyFill="1" applyBorder="1" applyAlignment="1">
      <alignment horizontal="left" vertical="center" wrapText="1"/>
    </xf>
    <xf numFmtId="0" fontId="0" fillId="4" borderId="1" xfId="0" applyFill="1" applyBorder="1"/>
    <xf numFmtId="0" fontId="4" fillId="3" borderId="0" xfId="0" applyFont="1" applyFill="1" applyAlignment="1">
      <alignment horizontal="left" vertical="center" wrapText="1"/>
    </xf>
    <xf numFmtId="0" fontId="0" fillId="3" borderId="0" xfId="0" applyFill="1"/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4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/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8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showGridLines="0" tabSelected="1" workbookViewId="0">
      <pane ySplit="4" topLeftCell="A5" activePane="bottomLeft" state="frozen"/>
      <selection pane="bottomLeft" sqref="A1:L1"/>
    </sheetView>
  </sheetViews>
  <sheetFormatPr baseColWidth="10" defaultColWidth="8.88671875" defaultRowHeight="14.4" x14ac:dyDescent="0.3"/>
  <cols>
    <col min="1" max="1" width="9" customWidth="1"/>
    <col min="2" max="2" width="15" customWidth="1"/>
    <col min="3" max="3" width="2" customWidth="1"/>
    <col min="4" max="4" width="9" customWidth="1"/>
    <col min="5" max="5" width="15" customWidth="1"/>
    <col min="6" max="6" width="2" customWidth="1"/>
    <col min="7" max="7" width="24" customWidth="1"/>
    <col min="8" max="11" width="12" customWidth="1"/>
    <col min="12" max="12" width="13" customWidth="1"/>
  </cols>
  <sheetData>
    <row r="1" spans="1:12" ht="16.05" customHeight="1" x14ac:dyDescent="0.3">
      <c r="A1" s="36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34.049999999999997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36" customHeight="1" x14ac:dyDescent="0.3">
      <c r="A3" s="27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22.05" customHeight="1" x14ac:dyDescent="0.3">
      <c r="A4" s="1" t="s">
        <v>3</v>
      </c>
      <c r="B4" s="20"/>
      <c r="C4" s="21"/>
      <c r="D4" s="21"/>
      <c r="E4" s="21"/>
      <c r="F4" s="21"/>
      <c r="G4" s="21"/>
      <c r="H4" s="21"/>
      <c r="I4" s="21"/>
      <c r="J4" s="2" t="s">
        <v>4</v>
      </c>
      <c r="K4" s="30"/>
      <c r="L4" s="21"/>
    </row>
    <row r="6" spans="1:12" ht="19.95" customHeight="1" x14ac:dyDescent="0.3">
      <c r="A6" s="22" t="s">
        <v>5</v>
      </c>
      <c r="B6" s="23"/>
      <c r="D6" s="22" t="s">
        <v>6</v>
      </c>
      <c r="E6" s="23"/>
      <c r="G6" s="22" t="s">
        <v>7</v>
      </c>
      <c r="H6" s="23"/>
      <c r="I6" s="23"/>
      <c r="J6" s="23"/>
      <c r="K6" s="23"/>
      <c r="L6" s="23"/>
    </row>
    <row r="7" spans="1:12" ht="27.6" x14ac:dyDescent="0.3">
      <c r="A7" s="4" t="s">
        <v>8</v>
      </c>
      <c r="B7" s="4" t="s">
        <v>9</v>
      </c>
      <c r="D7" s="4" t="s">
        <v>10</v>
      </c>
      <c r="E7" s="4" t="s">
        <v>11</v>
      </c>
      <c r="G7" s="4" t="s">
        <v>9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ht="18" customHeight="1" x14ac:dyDescent="0.3">
      <c r="A8" s="5" t="s">
        <v>17</v>
      </c>
      <c r="B8" s="5" t="s">
        <v>18</v>
      </c>
      <c r="D8" s="5" t="s">
        <v>19</v>
      </c>
      <c r="E8" s="5" t="s">
        <v>20</v>
      </c>
      <c r="G8" s="6" t="s">
        <v>21</v>
      </c>
      <c r="H8" s="3"/>
      <c r="I8" s="7"/>
      <c r="J8" s="3"/>
      <c r="K8" s="3"/>
      <c r="L8" s="3"/>
    </row>
    <row r="9" spans="1:12" ht="18" customHeight="1" x14ac:dyDescent="0.3">
      <c r="A9" s="5" t="s">
        <v>22</v>
      </c>
      <c r="B9" s="5" t="s">
        <v>21</v>
      </c>
      <c r="D9" s="5" t="s">
        <v>23</v>
      </c>
      <c r="E9" s="5" t="s">
        <v>20</v>
      </c>
      <c r="G9" s="6" t="s">
        <v>24</v>
      </c>
      <c r="H9" s="3"/>
      <c r="I9" s="7"/>
      <c r="J9" s="3"/>
      <c r="K9" s="3"/>
      <c r="L9" s="3"/>
    </row>
    <row r="10" spans="1:12" ht="18" customHeight="1" x14ac:dyDescent="0.3">
      <c r="A10" s="5" t="s">
        <v>25</v>
      </c>
      <c r="B10" s="5" t="s">
        <v>24</v>
      </c>
      <c r="D10" s="5" t="s">
        <v>26</v>
      </c>
      <c r="E10" s="5" t="s">
        <v>20</v>
      </c>
      <c r="G10" s="6" t="s">
        <v>18</v>
      </c>
      <c r="H10" s="3"/>
      <c r="I10" s="7"/>
      <c r="J10" s="3"/>
      <c r="K10" s="3"/>
      <c r="L10" s="3"/>
    </row>
    <row r="11" spans="1:12" ht="18" customHeight="1" x14ac:dyDescent="0.3">
      <c r="A11" s="5" t="s">
        <v>27</v>
      </c>
      <c r="B11" s="5" t="s">
        <v>21</v>
      </c>
      <c r="D11" s="5" t="s">
        <v>28</v>
      </c>
      <c r="E11" s="5" t="s">
        <v>29</v>
      </c>
      <c r="G11" s="8" t="s">
        <v>30</v>
      </c>
      <c r="H11" s="3"/>
      <c r="I11" s="7"/>
      <c r="J11" s="3"/>
      <c r="K11" s="5" t="s">
        <v>31</v>
      </c>
      <c r="L11" s="5" t="s">
        <v>31</v>
      </c>
    </row>
    <row r="12" spans="1:12" ht="18" customHeight="1" x14ac:dyDescent="0.3">
      <c r="A12" s="5" t="s">
        <v>32</v>
      </c>
      <c r="B12" s="5" t="s">
        <v>21</v>
      </c>
      <c r="D12" s="5" t="s">
        <v>33</v>
      </c>
      <c r="E12" s="5" t="s">
        <v>20</v>
      </c>
    </row>
    <row r="13" spans="1:12" ht="19.95" customHeight="1" x14ac:dyDescent="0.3">
      <c r="A13" s="5" t="s">
        <v>34</v>
      </c>
      <c r="B13" s="5" t="s">
        <v>24</v>
      </c>
      <c r="D13" s="5" t="s">
        <v>35</v>
      </c>
      <c r="E13" s="5" t="s">
        <v>36</v>
      </c>
      <c r="G13" s="22" t="s">
        <v>37</v>
      </c>
      <c r="H13" s="23"/>
      <c r="I13" s="23"/>
      <c r="J13" s="23"/>
      <c r="K13" s="23"/>
      <c r="L13" s="23"/>
    </row>
    <row r="14" spans="1:12" ht="18" customHeight="1" x14ac:dyDescent="0.3">
      <c r="A14" s="5" t="s">
        <v>38</v>
      </c>
      <c r="B14" s="5" t="s">
        <v>24</v>
      </c>
      <c r="D14" s="5" t="s">
        <v>39</v>
      </c>
      <c r="E14" s="5" t="s">
        <v>36</v>
      </c>
      <c r="G14" s="4" t="s">
        <v>11</v>
      </c>
      <c r="H14" s="4" t="s">
        <v>12</v>
      </c>
      <c r="I14" s="4" t="s">
        <v>14</v>
      </c>
      <c r="J14" s="32" t="s">
        <v>40</v>
      </c>
      <c r="K14" s="33"/>
      <c r="L14" s="33"/>
    </row>
    <row r="15" spans="1:12" ht="18" customHeight="1" x14ac:dyDescent="0.3">
      <c r="A15" s="5" t="s">
        <v>41</v>
      </c>
      <c r="B15" s="5" t="s">
        <v>24</v>
      </c>
      <c r="D15" s="5" t="s">
        <v>42</v>
      </c>
      <c r="E15" s="5" t="s">
        <v>43</v>
      </c>
      <c r="G15" s="6" t="s">
        <v>20</v>
      </c>
      <c r="H15" s="3"/>
      <c r="I15" s="3"/>
      <c r="J15" s="30"/>
      <c r="K15" s="21"/>
      <c r="L15" s="21"/>
    </row>
    <row r="16" spans="1:12" ht="18" customHeight="1" x14ac:dyDescent="0.3">
      <c r="A16" s="5" t="s">
        <v>44</v>
      </c>
      <c r="B16" s="5" t="s">
        <v>24</v>
      </c>
      <c r="D16" s="5" t="s">
        <v>45</v>
      </c>
      <c r="E16" s="5" t="s">
        <v>29</v>
      </c>
      <c r="G16" s="6" t="s">
        <v>29</v>
      </c>
      <c r="H16" s="3"/>
      <c r="I16" s="3"/>
      <c r="J16" s="30"/>
      <c r="K16" s="21"/>
      <c r="L16" s="21"/>
    </row>
    <row r="17" spans="1:12" ht="18" customHeight="1" x14ac:dyDescent="0.3">
      <c r="A17" s="5" t="s">
        <v>46</v>
      </c>
      <c r="B17" s="5" t="s">
        <v>18</v>
      </c>
      <c r="D17" s="5" t="s">
        <v>47</v>
      </c>
      <c r="E17" s="5" t="s">
        <v>29</v>
      </c>
      <c r="G17" s="6" t="s">
        <v>36</v>
      </c>
      <c r="H17" s="3"/>
      <c r="I17" s="3"/>
      <c r="J17" s="30"/>
      <c r="K17" s="21"/>
      <c r="L17" s="21"/>
    </row>
    <row r="18" spans="1:12" ht="18" customHeight="1" x14ac:dyDescent="0.3">
      <c r="A18" s="5" t="s">
        <v>48</v>
      </c>
      <c r="B18" s="5" t="s">
        <v>21</v>
      </c>
      <c r="D18" s="5" t="s">
        <v>49</v>
      </c>
      <c r="E18" s="5" t="s">
        <v>43</v>
      </c>
      <c r="G18" s="6" t="s">
        <v>43</v>
      </c>
      <c r="H18" s="3"/>
      <c r="I18" s="3"/>
      <c r="J18" s="30"/>
      <c r="K18" s="21"/>
      <c r="L18" s="21"/>
    </row>
    <row r="19" spans="1:12" ht="18" customHeight="1" x14ac:dyDescent="0.3">
      <c r="A19" s="5" t="s">
        <v>50</v>
      </c>
      <c r="B19" s="5" t="s">
        <v>21</v>
      </c>
      <c r="D19" s="5" t="s">
        <v>51</v>
      </c>
      <c r="E19" s="5" t="s">
        <v>36</v>
      </c>
      <c r="G19" s="8" t="s">
        <v>30</v>
      </c>
      <c r="H19" s="3"/>
      <c r="I19" s="3"/>
      <c r="J19" s="35" t="s">
        <v>31</v>
      </c>
      <c r="K19" s="25"/>
      <c r="L19" s="25"/>
    </row>
    <row r="20" spans="1:12" ht="18" customHeight="1" x14ac:dyDescent="0.3">
      <c r="A20" s="5" t="s">
        <v>52</v>
      </c>
      <c r="B20" s="5" t="s">
        <v>21</v>
      </c>
      <c r="D20" s="5" t="s">
        <v>53</v>
      </c>
      <c r="E20" s="5" t="s">
        <v>29</v>
      </c>
    </row>
    <row r="21" spans="1:12" ht="18" customHeight="1" x14ac:dyDescent="0.3">
      <c r="A21" s="5" t="s">
        <v>54</v>
      </c>
      <c r="B21" s="5" t="s">
        <v>24</v>
      </c>
      <c r="D21" s="5" t="s">
        <v>55</v>
      </c>
      <c r="E21" s="5" t="s">
        <v>20</v>
      </c>
      <c r="G21" s="18" t="s">
        <v>56</v>
      </c>
      <c r="H21" s="19"/>
      <c r="I21" s="19"/>
      <c r="J21" s="19"/>
      <c r="K21" s="19"/>
      <c r="L21" s="19"/>
    </row>
    <row r="22" spans="1:12" ht="18" customHeight="1" x14ac:dyDescent="0.3">
      <c r="A22" s="5" t="s">
        <v>57</v>
      </c>
      <c r="B22" s="5" t="s">
        <v>24</v>
      </c>
      <c r="D22" s="5" t="s">
        <v>58</v>
      </c>
      <c r="E22" s="5" t="s">
        <v>20</v>
      </c>
      <c r="G22" s="19"/>
      <c r="H22" s="19"/>
      <c r="I22" s="19"/>
      <c r="J22" s="19"/>
      <c r="K22" s="19"/>
      <c r="L22" s="19"/>
    </row>
    <row r="23" spans="1:12" ht="18" customHeight="1" x14ac:dyDescent="0.3">
      <c r="A23" s="5" t="s">
        <v>59</v>
      </c>
      <c r="B23" s="5" t="s">
        <v>24</v>
      </c>
      <c r="G23" s="26"/>
      <c r="H23" s="21"/>
      <c r="I23" s="21"/>
      <c r="J23" s="21"/>
      <c r="K23" s="21"/>
      <c r="L23" s="21"/>
    </row>
    <row r="24" spans="1:12" ht="18" customHeight="1" x14ac:dyDescent="0.3">
      <c r="A24" s="5" t="s">
        <v>60</v>
      </c>
      <c r="B24" s="5" t="s">
        <v>18</v>
      </c>
      <c r="G24" s="21"/>
      <c r="H24" s="21"/>
      <c r="I24" s="21"/>
      <c r="J24" s="21"/>
      <c r="K24" s="21"/>
      <c r="L24" s="21"/>
    </row>
    <row r="25" spans="1:12" ht="18" customHeight="1" x14ac:dyDescent="0.3">
      <c r="A25" s="5" t="s">
        <v>61</v>
      </c>
      <c r="B25" s="5" t="s">
        <v>18</v>
      </c>
      <c r="G25" s="18" t="s">
        <v>62</v>
      </c>
      <c r="H25" s="19"/>
      <c r="I25" s="19"/>
      <c r="J25" s="19"/>
      <c r="K25" s="19"/>
      <c r="L25" s="19"/>
    </row>
    <row r="26" spans="1:12" ht="18" customHeight="1" x14ac:dyDescent="0.3">
      <c r="A26" s="5" t="s">
        <v>63</v>
      </c>
      <c r="B26" s="5" t="s">
        <v>21</v>
      </c>
      <c r="G26" s="19"/>
      <c r="H26" s="19"/>
      <c r="I26" s="19"/>
      <c r="J26" s="19"/>
      <c r="K26" s="19"/>
      <c r="L26" s="19"/>
    </row>
    <row r="27" spans="1:12" ht="18" customHeight="1" x14ac:dyDescent="0.3">
      <c r="A27" s="5" t="s">
        <v>64</v>
      </c>
      <c r="B27" s="5" t="s">
        <v>18</v>
      </c>
      <c r="G27" s="26"/>
      <c r="H27" s="21"/>
      <c r="I27" s="21"/>
      <c r="J27" s="21"/>
      <c r="K27" s="21"/>
      <c r="L27" s="21"/>
    </row>
    <row r="28" spans="1:12" ht="18" customHeight="1" x14ac:dyDescent="0.3">
      <c r="A28" s="5" t="s">
        <v>65</v>
      </c>
      <c r="B28" s="5" t="s">
        <v>21</v>
      </c>
      <c r="G28" s="21"/>
      <c r="H28" s="21"/>
      <c r="I28" s="21"/>
      <c r="J28" s="21"/>
      <c r="K28" s="21"/>
      <c r="L28" s="21"/>
    </row>
    <row r="29" spans="1:12" ht="18" customHeight="1" x14ac:dyDescent="0.3">
      <c r="A29" s="5" t="s">
        <v>66</v>
      </c>
      <c r="B29" s="5" t="s">
        <v>21</v>
      </c>
    </row>
    <row r="30" spans="1:12" ht="18" customHeight="1" x14ac:dyDescent="0.3">
      <c r="A30" s="5" t="s">
        <v>67</v>
      </c>
      <c r="B30" s="5" t="s">
        <v>21</v>
      </c>
    </row>
    <row r="31" spans="1:12" ht="18" customHeight="1" x14ac:dyDescent="0.3">
      <c r="A31" s="5" t="s">
        <v>68</v>
      </c>
      <c r="B31" s="5" t="s">
        <v>21</v>
      </c>
    </row>
    <row r="34" spans="1:12" ht="19.95" customHeight="1" x14ac:dyDescent="0.3">
      <c r="A34" s="22" t="s">
        <v>69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</row>
    <row r="35" spans="1:12" x14ac:dyDescent="0.3">
      <c r="A35" s="31" t="s">
        <v>70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spans="1:12" ht="27.6" x14ac:dyDescent="0.3">
      <c r="A36" s="32" t="s">
        <v>71</v>
      </c>
      <c r="B36" s="33"/>
      <c r="C36" s="33"/>
      <c r="D36" s="33"/>
      <c r="E36" s="33"/>
      <c r="F36" s="33"/>
      <c r="G36" s="33"/>
      <c r="H36" s="4" t="s">
        <v>72</v>
      </c>
      <c r="I36" s="32" t="s">
        <v>73</v>
      </c>
      <c r="J36" s="33"/>
      <c r="K36" s="33"/>
      <c r="L36" s="33"/>
    </row>
    <row r="37" spans="1:12" ht="34.049999999999997" customHeight="1" x14ac:dyDescent="0.3">
      <c r="A37" s="24" t="s">
        <v>74</v>
      </c>
      <c r="B37" s="25"/>
      <c r="C37" s="25"/>
      <c r="D37" s="25"/>
      <c r="E37" s="25"/>
      <c r="F37" s="25"/>
      <c r="G37" s="25"/>
      <c r="H37" s="3"/>
      <c r="I37" s="20"/>
      <c r="J37" s="21"/>
      <c r="K37" s="21"/>
      <c r="L37" s="21"/>
    </row>
    <row r="38" spans="1:12" ht="34.049999999999997" customHeight="1" x14ac:dyDescent="0.3">
      <c r="A38" s="24" t="s">
        <v>75</v>
      </c>
      <c r="B38" s="25"/>
      <c r="C38" s="25"/>
      <c r="D38" s="25"/>
      <c r="E38" s="25"/>
      <c r="F38" s="25"/>
      <c r="G38" s="25"/>
      <c r="H38" s="3"/>
      <c r="I38" s="20"/>
      <c r="J38" s="21"/>
      <c r="K38" s="21"/>
      <c r="L38" s="21"/>
    </row>
    <row r="39" spans="1:12" ht="34.049999999999997" customHeight="1" x14ac:dyDescent="0.3">
      <c r="A39" s="24" t="s">
        <v>76</v>
      </c>
      <c r="B39" s="25"/>
      <c r="C39" s="25"/>
      <c r="D39" s="25"/>
      <c r="E39" s="25"/>
      <c r="F39" s="25"/>
      <c r="G39" s="25"/>
      <c r="H39" s="3"/>
      <c r="I39" s="20"/>
      <c r="J39" s="21"/>
      <c r="K39" s="21"/>
      <c r="L39" s="21"/>
    </row>
    <row r="40" spans="1:12" ht="34.049999999999997" customHeight="1" x14ac:dyDescent="0.3">
      <c r="A40" s="24" t="s">
        <v>77</v>
      </c>
      <c r="B40" s="25"/>
      <c r="C40" s="25"/>
      <c r="D40" s="25"/>
      <c r="E40" s="25"/>
      <c r="F40" s="25"/>
      <c r="G40" s="25"/>
      <c r="H40" s="3"/>
      <c r="I40" s="20"/>
      <c r="J40" s="21"/>
      <c r="K40" s="21"/>
      <c r="L40" s="21"/>
    </row>
    <row r="41" spans="1:12" ht="34.049999999999997" customHeight="1" x14ac:dyDescent="0.3">
      <c r="A41" s="24" t="s">
        <v>78</v>
      </c>
      <c r="B41" s="25"/>
      <c r="C41" s="25"/>
      <c r="D41" s="25"/>
      <c r="E41" s="25"/>
      <c r="F41" s="25"/>
      <c r="G41" s="25"/>
      <c r="H41" s="3"/>
      <c r="I41" s="20"/>
      <c r="J41" s="21"/>
      <c r="K41" s="21"/>
      <c r="L41" s="21"/>
    </row>
    <row r="43" spans="1:12" x14ac:dyDescent="0.3">
      <c r="A43" s="34" t="s">
        <v>79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4">
    <mergeCell ref="A1:L1"/>
    <mergeCell ref="K4:L4"/>
    <mergeCell ref="B4:I4"/>
    <mergeCell ref="J15:L15"/>
    <mergeCell ref="A43:L43"/>
    <mergeCell ref="J18:L18"/>
    <mergeCell ref="J17:L17"/>
    <mergeCell ref="A41:G41"/>
    <mergeCell ref="I41:L41"/>
    <mergeCell ref="A34:L34"/>
    <mergeCell ref="A37:G37"/>
    <mergeCell ref="I37:L37"/>
    <mergeCell ref="J19:L19"/>
    <mergeCell ref="A40:G40"/>
    <mergeCell ref="I40:L40"/>
    <mergeCell ref="A39:G39"/>
    <mergeCell ref="G23:L24"/>
    <mergeCell ref="A35:L35"/>
    <mergeCell ref="A36:G36"/>
    <mergeCell ref="I36:L36"/>
    <mergeCell ref="A3:L3"/>
    <mergeCell ref="A6:B6"/>
    <mergeCell ref="D6:E6"/>
    <mergeCell ref="A2:L2"/>
    <mergeCell ref="G21:L22"/>
    <mergeCell ref="J16:L16"/>
    <mergeCell ref="J14:L14"/>
    <mergeCell ref="G25:L26"/>
    <mergeCell ref="I39:L39"/>
    <mergeCell ref="G6:L6"/>
    <mergeCell ref="G13:L13"/>
    <mergeCell ref="A38:G38"/>
    <mergeCell ref="I38:L38"/>
    <mergeCell ref="G27:L28"/>
  </mergeCells>
  <dataValidations count="1">
    <dataValidation type="list" allowBlank="1" sqref="H37:H41" xr:uid="{00000000-0002-0000-0000-000000000000}">
      <formula1>"Sí,No"</formula1>
    </dataValidation>
  </dataValidation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6"/>
  <sheetViews>
    <sheetView showGridLines="0" workbookViewId="0">
      <pane ySplit="6" topLeftCell="A7" activePane="bottomLeft" state="frozen"/>
      <selection pane="bottomLeft"/>
    </sheetView>
  </sheetViews>
  <sheetFormatPr baseColWidth="10" defaultColWidth="8.88671875" defaultRowHeight="14.4" x14ac:dyDescent="0.3"/>
  <cols>
    <col min="1" max="1" width="8" customWidth="1"/>
    <col min="2" max="2" width="9" customWidth="1"/>
    <col min="3" max="3" width="7" customWidth="1"/>
    <col min="4" max="4" width="13" customWidth="1"/>
    <col min="5" max="5" width="9" customWidth="1"/>
    <col min="6" max="6" width="11" customWidth="1"/>
    <col min="7" max="7" width="2" customWidth="1"/>
    <col min="8" max="8" width="14" customWidth="1"/>
    <col min="9" max="9" width="11" customWidth="1"/>
    <col min="10" max="12" width="12" customWidth="1"/>
    <col min="13" max="13" width="13" customWidth="1"/>
  </cols>
  <sheetData>
    <row r="1" spans="1:13" ht="16.05" customHeight="1" x14ac:dyDescent="0.3">
      <c r="A1" s="36" t="s">
        <v>80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34.049999999999997" customHeight="1" x14ac:dyDescent="0.3">
      <c r="A2" s="28" t="s">
        <v>81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6" customHeight="1" x14ac:dyDescent="0.3">
      <c r="A3" s="27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5" spans="1:13" ht="19.95" customHeight="1" x14ac:dyDescent="0.3">
      <c r="A5" s="22" t="s">
        <v>83</v>
      </c>
      <c r="B5" s="23"/>
      <c r="C5" s="23"/>
      <c r="D5" s="23"/>
      <c r="E5" s="23"/>
      <c r="F5" s="23"/>
    </row>
    <row r="6" spans="1:13" ht="19.95" customHeight="1" x14ac:dyDescent="0.3">
      <c r="A6" s="4" t="s">
        <v>84</v>
      </c>
      <c r="B6" s="4" t="s">
        <v>85</v>
      </c>
      <c r="C6" s="4" t="s">
        <v>86</v>
      </c>
      <c r="D6" s="4" t="s">
        <v>87</v>
      </c>
      <c r="E6" s="4" t="s">
        <v>88</v>
      </c>
      <c r="F6" s="4" t="s">
        <v>89</v>
      </c>
      <c r="H6" s="22" t="s">
        <v>90</v>
      </c>
      <c r="I6" s="23"/>
      <c r="J6" s="23"/>
      <c r="K6" s="23"/>
      <c r="L6" s="23"/>
      <c r="M6" s="23"/>
    </row>
    <row r="7" spans="1:13" ht="18" customHeight="1" x14ac:dyDescent="0.3">
      <c r="A7" s="5" t="s">
        <v>91</v>
      </c>
      <c r="B7" s="5" t="s">
        <v>92</v>
      </c>
      <c r="C7" s="5" t="s">
        <v>93</v>
      </c>
      <c r="D7" s="9">
        <v>25.5</v>
      </c>
      <c r="E7" s="5">
        <v>290</v>
      </c>
      <c r="F7" s="5" t="s">
        <v>94</v>
      </c>
      <c r="H7" s="4" t="s">
        <v>89</v>
      </c>
      <c r="I7" s="4" t="s">
        <v>12</v>
      </c>
      <c r="J7" s="4" t="s">
        <v>95</v>
      </c>
      <c r="K7" s="4" t="s">
        <v>14</v>
      </c>
      <c r="L7" s="4" t="s">
        <v>15</v>
      </c>
      <c r="M7" s="4" t="s">
        <v>16</v>
      </c>
    </row>
    <row r="8" spans="1:13" ht="18" customHeight="1" x14ac:dyDescent="0.3">
      <c r="A8" s="5" t="s">
        <v>96</v>
      </c>
      <c r="B8" s="5" t="s">
        <v>92</v>
      </c>
      <c r="C8" s="5" t="s">
        <v>97</v>
      </c>
      <c r="D8" s="9">
        <v>26.6</v>
      </c>
      <c r="E8" s="5">
        <v>319</v>
      </c>
      <c r="F8" s="5" t="s">
        <v>94</v>
      </c>
      <c r="H8" s="6" t="s">
        <v>94</v>
      </c>
      <c r="I8" s="10">
        <f>COUNTIF($F$7:$F$46,H8)</f>
        <v>28</v>
      </c>
      <c r="J8" s="11">
        <f>I8/$I$11</f>
        <v>1</v>
      </c>
      <c r="K8" s="12">
        <f>I8/$I$11</f>
        <v>1</v>
      </c>
      <c r="L8" s="10">
        <f>I8</f>
        <v>28</v>
      </c>
      <c r="M8" s="12">
        <f>L8/$I$11</f>
        <v>1</v>
      </c>
    </row>
    <row r="9" spans="1:13" ht="18" customHeight="1" x14ac:dyDescent="0.3">
      <c r="A9" s="5" t="s">
        <v>98</v>
      </c>
      <c r="B9" s="5" t="s">
        <v>92</v>
      </c>
      <c r="C9" s="5" t="s">
        <v>93</v>
      </c>
      <c r="D9" s="9">
        <v>24.2</v>
      </c>
      <c r="E9" s="5">
        <v>259</v>
      </c>
      <c r="F9" s="5" t="s">
        <v>94</v>
      </c>
      <c r="H9" s="6" t="s">
        <v>99</v>
      </c>
      <c r="I9" s="13"/>
      <c r="J9" s="7"/>
      <c r="K9" s="14"/>
      <c r="L9" s="13"/>
      <c r="M9" s="14"/>
    </row>
    <row r="10" spans="1:13" ht="18" customHeight="1" x14ac:dyDescent="0.3">
      <c r="A10" s="5" t="s">
        <v>100</v>
      </c>
      <c r="B10" s="5" t="s">
        <v>92</v>
      </c>
      <c r="C10" s="5" t="s">
        <v>93</v>
      </c>
      <c r="D10" s="9">
        <v>27</v>
      </c>
      <c r="E10" s="5">
        <v>351</v>
      </c>
      <c r="F10" s="5" t="s">
        <v>99</v>
      </c>
      <c r="H10" s="6" t="s">
        <v>101</v>
      </c>
      <c r="I10" s="13"/>
      <c r="J10" s="7"/>
      <c r="K10" s="14"/>
      <c r="L10" s="13"/>
      <c r="M10" s="14"/>
    </row>
    <row r="11" spans="1:13" ht="18" customHeight="1" x14ac:dyDescent="0.3">
      <c r="A11" s="5" t="s">
        <v>102</v>
      </c>
      <c r="B11" s="5" t="s">
        <v>92</v>
      </c>
      <c r="C11" s="5" t="s">
        <v>97</v>
      </c>
      <c r="D11" s="9">
        <v>27</v>
      </c>
      <c r="E11" s="5">
        <v>330</v>
      </c>
      <c r="F11" s="5" t="s">
        <v>94</v>
      </c>
      <c r="H11" s="8" t="s">
        <v>30</v>
      </c>
      <c r="I11" s="10">
        <f>SUM(I8:I10)</f>
        <v>28</v>
      </c>
      <c r="J11" s="7"/>
      <c r="K11" s="14"/>
      <c r="L11" s="5" t="s">
        <v>31</v>
      </c>
      <c r="M11" s="5" t="s">
        <v>31</v>
      </c>
    </row>
    <row r="12" spans="1:13" ht="18" customHeight="1" x14ac:dyDescent="0.3">
      <c r="A12" s="5" t="s">
        <v>103</v>
      </c>
      <c r="B12" s="5" t="s">
        <v>92</v>
      </c>
      <c r="C12" s="5" t="s">
        <v>93</v>
      </c>
      <c r="D12" s="9">
        <v>26</v>
      </c>
      <c r="E12" s="5">
        <v>304</v>
      </c>
      <c r="F12" s="5" t="s">
        <v>94</v>
      </c>
    </row>
    <row r="13" spans="1:13" ht="19.95" customHeight="1" x14ac:dyDescent="0.3">
      <c r="A13" s="5" t="s">
        <v>104</v>
      </c>
      <c r="B13" s="5" t="s">
        <v>92</v>
      </c>
      <c r="C13" s="5" t="s">
        <v>97</v>
      </c>
      <c r="D13" s="9">
        <v>25.6</v>
      </c>
      <c r="E13" s="5">
        <v>303</v>
      </c>
      <c r="F13" s="5" t="s">
        <v>94</v>
      </c>
      <c r="H13" s="22" t="s">
        <v>105</v>
      </c>
      <c r="I13" s="23"/>
      <c r="J13" s="23"/>
      <c r="K13" s="23"/>
      <c r="L13" s="23"/>
      <c r="M13" s="23"/>
    </row>
    <row r="14" spans="1:13" ht="18" customHeight="1" x14ac:dyDescent="0.3">
      <c r="A14" s="5" t="s">
        <v>106</v>
      </c>
      <c r="B14" s="5" t="s">
        <v>92</v>
      </c>
      <c r="C14" s="5" t="s">
        <v>93</v>
      </c>
      <c r="D14" s="9">
        <v>26.3</v>
      </c>
      <c r="E14" s="5">
        <v>321</v>
      </c>
      <c r="F14" s="5" t="s">
        <v>94</v>
      </c>
      <c r="H14" s="4" t="s">
        <v>86</v>
      </c>
      <c r="I14" s="4" t="s">
        <v>12</v>
      </c>
      <c r="J14" s="4" t="s">
        <v>95</v>
      </c>
      <c r="K14" s="4" t="s">
        <v>14</v>
      </c>
      <c r="L14" s="32" t="s">
        <v>40</v>
      </c>
      <c r="M14" s="33"/>
    </row>
    <row r="15" spans="1:13" ht="18" customHeight="1" x14ac:dyDescent="0.3">
      <c r="A15" s="5" t="s">
        <v>107</v>
      </c>
      <c r="B15" s="5" t="s">
        <v>92</v>
      </c>
      <c r="C15" s="5" t="s">
        <v>93</v>
      </c>
      <c r="D15" s="9">
        <v>26.2</v>
      </c>
      <c r="E15" s="5">
        <v>305</v>
      </c>
      <c r="F15" s="5" t="s">
        <v>94</v>
      </c>
      <c r="H15" s="5" t="s">
        <v>93</v>
      </c>
      <c r="I15" s="13"/>
      <c r="J15" s="7"/>
      <c r="K15" s="14"/>
      <c r="L15" s="30"/>
      <c r="M15" s="21"/>
    </row>
    <row r="16" spans="1:13" ht="18" customHeight="1" x14ac:dyDescent="0.3">
      <c r="A16" s="5" t="s">
        <v>108</v>
      </c>
      <c r="B16" s="5" t="s">
        <v>92</v>
      </c>
      <c r="C16" s="5" t="s">
        <v>97</v>
      </c>
      <c r="D16" s="9">
        <v>25.9</v>
      </c>
      <c r="E16" s="5">
        <v>306</v>
      </c>
      <c r="F16" s="5" t="s">
        <v>94</v>
      </c>
      <c r="H16" s="5" t="s">
        <v>97</v>
      </c>
      <c r="I16" s="13"/>
      <c r="J16" s="7"/>
      <c r="K16" s="14"/>
      <c r="L16" s="30"/>
      <c r="M16" s="21"/>
    </row>
    <row r="17" spans="1:13" ht="18" customHeight="1" x14ac:dyDescent="0.3">
      <c r="A17" s="5" t="s">
        <v>109</v>
      </c>
      <c r="B17" s="5" t="s">
        <v>110</v>
      </c>
      <c r="C17" s="5" t="s">
        <v>97</v>
      </c>
      <c r="D17" s="9">
        <v>26.3</v>
      </c>
      <c r="E17" s="5">
        <v>332</v>
      </c>
      <c r="F17" s="5" t="s">
        <v>94</v>
      </c>
      <c r="H17" s="15" t="s">
        <v>30</v>
      </c>
      <c r="I17" s="13"/>
      <c r="J17" s="7"/>
      <c r="K17" s="14"/>
      <c r="L17" s="35" t="s">
        <v>31</v>
      </c>
      <c r="M17" s="25"/>
    </row>
    <row r="18" spans="1:13" ht="18" customHeight="1" x14ac:dyDescent="0.3">
      <c r="A18" s="5" t="s">
        <v>111</v>
      </c>
      <c r="B18" s="5" t="s">
        <v>110</v>
      </c>
      <c r="C18" s="5" t="s">
        <v>93</v>
      </c>
      <c r="D18" s="9">
        <v>26.8</v>
      </c>
      <c r="E18" s="5">
        <v>326</v>
      </c>
      <c r="F18" s="5" t="s">
        <v>94</v>
      </c>
    </row>
    <row r="19" spans="1:13" ht="19.95" customHeight="1" x14ac:dyDescent="0.3">
      <c r="A19" s="5" t="s">
        <v>112</v>
      </c>
      <c r="B19" s="5" t="s">
        <v>110</v>
      </c>
      <c r="C19" s="5" t="s">
        <v>93</v>
      </c>
      <c r="D19" s="9">
        <v>25.8</v>
      </c>
      <c r="E19" s="5">
        <v>310</v>
      </c>
      <c r="F19" s="5" t="s">
        <v>99</v>
      </c>
      <c r="H19" s="22" t="s">
        <v>113</v>
      </c>
      <c r="I19" s="23"/>
      <c r="J19" s="23"/>
      <c r="K19" s="23"/>
      <c r="L19" s="23"/>
      <c r="M19" s="23"/>
    </row>
    <row r="20" spans="1:13" ht="31.95" customHeight="1" x14ac:dyDescent="0.3">
      <c r="A20" s="5" t="s">
        <v>114</v>
      </c>
      <c r="B20" s="5" t="s">
        <v>110</v>
      </c>
      <c r="C20" s="5" t="s">
        <v>97</v>
      </c>
      <c r="D20" s="9">
        <v>26.2</v>
      </c>
      <c r="E20" s="5">
        <v>310</v>
      </c>
      <c r="F20" s="5" t="s">
        <v>94</v>
      </c>
      <c r="H20" s="4" t="s">
        <v>85</v>
      </c>
      <c r="I20" s="4" t="s">
        <v>115</v>
      </c>
      <c r="J20" s="4" t="s">
        <v>116</v>
      </c>
      <c r="K20" s="4" t="s">
        <v>117</v>
      </c>
    </row>
    <row r="21" spans="1:13" ht="18" customHeight="1" x14ac:dyDescent="0.3">
      <c r="A21" s="5" t="s">
        <v>118</v>
      </c>
      <c r="B21" s="5" t="s">
        <v>110</v>
      </c>
      <c r="C21" s="5" t="s">
        <v>93</v>
      </c>
      <c r="D21" s="9">
        <v>26.4</v>
      </c>
      <c r="E21" s="5">
        <v>317</v>
      </c>
      <c r="F21" s="5" t="s">
        <v>94</v>
      </c>
      <c r="H21" s="5" t="s">
        <v>92</v>
      </c>
      <c r="I21" s="10">
        <f>COUNTIF($B$7:$B$46,H21)</f>
        <v>10</v>
      </c>
      <c r="J21" s="10">
        <f>COUNTIFS($B$7:$B$46,H21,$F$7:$F$46,"&lt;&gt;Ninguna")</f>
        <v>1</v>
      </c>
      <c r="K21" s="16">
        <f>J21/I21</f>
        <v>0.1</v>
      </c>
      <c r="L21" s="34" t="s">
        <v>119</v>
      </c>
      <c r="M21" s="19"/>
    </row>
    <row r="22" spans="1:13" ht="18" customHeight="1" x14ac:dyDescent="0.3">
      <c r="A22" s="5" t="s">
        <v>120</v>
      </c>
      <c r="B22" s="5" t="s">
        <v>110</v>
      </c>
      <c r="C22" s="5" t="s">
        <v>93</v>
      </c>
      <c r="D22" s="9">
        <v>25.6</v>
      </c>
      <c r="E22" s="5">
        <v>295</v>
      </c>
      <c r="F22" s="5" t="s">
        <v>94</v>
      </c>
      <c r="H22" s="5" t="s">
        <v>110</v>
      </c>
      <c r="I22" s="13"/>
      <c r="J22" s="13"/>
      <c r="K22" s="17"/>
      <c r="L22" s="19"/>
      <c r="M22" s="19"/>
    </row>
    <row r="23" spans="1:13" ht="18" customHeight="1" x14ac:dyDescent="0.3">
      <c r="A23" s="5" t="s">
        <v>121</v>
      </c>
      <c r="B23" s="5" t="s">
        <v>110</v>
      </c>
      <c r="C23" s="5" t="s">
        <v>97</v>
      </c>
      <c r="D23" s="9">
        <v>26.2</v>
      </c>
      <c r="E23" s="5">
        <v>301</v>
      </c>
      <c r="F23" s="5" t="s">
        <v>94</v>
      </c>
      <c r="H23" s="5" t="s">
        <v>122</v>
      </c>
      <c r="I23" s="13"/>
      <c r="J23" s="13"/>
      <c r="K23" s="17"/>
      <c r="L23" s="19"/>
      <c r="M23" s="19"/>
    </row>
    <row r="24" spans="1:13" ht="18" customHeight="1" x14ac:dyDescent="0.3">
      <c r="A24" s="5" t="s">
        <v>123</v>
      </c>
      <c r="B24" s="5" t="s">
        <v>110</v>
      </c>
      <c r="C24" s="5" t="s">
        <v>93</v>
      </c>
      <c r="D24" s="9">
        <v>26.3</v>
      </c>
      <c r="E24" s="5">
        <v>327</v>
      </c>
      <c r="F24" s="5" t="s">
        <v>94</v>
      </c>
      <c r="H24" s="5" t="s">
        <v>124</v>
      </c>
      <c r="I24" s="13"/>
      <c r="J24" s="13"/>
      <c r="K24" s="17"/>
      <c r="L24" s="19"/>
      <c r="M24" s="19"/>
    </row>
    <row r="25" spans="1:13" ht="18" customHeight="1" x14ac:dyDescent="0.3">
      <c r="A25" s="5" t="s">
        <v>125</v>
      </c>
      <c r="B25" s="5" t="s">
        <v>110</v>
      </c>
      <c r="C25" s="5" t="s">
        <v>97</v>
      </c>
      <c r="D25" s="9">
        <v>26.1</v>
      </c>
      <c r="E25" s="5">
        <v>308</v>
      </c>
      <c r="F25" s="5" t="s">
        <v>94</v>
      </c>
      <c r="H25" s="15" t="s">
        <v>30</v>
      </c>
      <c r="I25" s="13"/>
      <c r="J25" s="13"/>
      <c r="K25" s="17"/>
      <c r="L25" s="19"/>
      <c r="M25" s="19"/>
    </row>
    <row r="26" spans="1:13" ht="18" customHeight="1" x14ac:dyDescent="0.3">
      <c r="A26" s="5" t="s">
        <v>126</v>
      </c>
      <c r="B26" s="5" t="s">
        <v>110</v>
      </c>
      <c r="C26" s="5" t="s">
        <v>93</v>
      </c>
      <c r="D26" s="9">
        <v>24.7</v>
      </c>
      <c r="E26" s="5">
        <v>274</v>
      </c>
      <c r="F26" s="5" t="s">
        <v>99</v>
      </c>
    </row>
    <row r="27" spans="1:13" ht="18" customHeight="1" x14ac:dyDescent="0.3">
      <c r="A27" s="5" t="s">
        <v>127</v>
      </c>
      <c r="B27" s="5" t="s">
        <v>122</v>
      </c>
      <c r="C27" s="5" t="s">
        <v>93</v>
      </c>
      <c r="D27" s="9">
        <v>26.6</v>
      </c>
      <c r="E27" s="5">
        <v>315</v>
      </c>
      <c r="F27" s="5" t="s">
        <v>94</v>
      </c>
      <c r="H27" s="22" t="s">
        <v>128</v>
      </c>
      <c r="I27" s="23"/>
      <c r="J27" s="23"/>
      <c r="K27" s="23"/>
      <c r="L27" s="23"/>
      <c r="M27" s="23"/>
    </row>
    <row r="28" spans="1:13" ht="18" customHeight="1" x14ac:dyDescent="0.3">
      <c r="A28" s="5" t="s">
        <v>129</v>
      </c>
      <c r="B28" s="5" t="s">
        <v>122</v>
      </c>
      <c r="C28" s="5" t="s">
        <v>97</v>
      </c>
      <c r="D28" s="9">
        <v>27.4</v>
      </c>
      <c r="E28" s="5">
        <v>370</v>
      </c>
      <c r="F28" s="5" t="s">
        <v>99</v>
      </c>
      <c r="H28" s="18" t="s">
        <v>130</v>
      </c>
      <c r="I28" s="19"/>
      <c r="J28" s="19"/>
      <c r="K28" s="19"/>
      <c r="L28" s="19"/>
      <c r="M28" s="19"/>
    </row>
    <row r="29" spans="1:13" ht="18" customHeight="1" x14ac:dyDescent="0.3">
      <c r="A29" s="5" t="s">
        <v>131</v>
      </c>
      <c r="B29" s="5" t="s">
        <v>122</v>
      </c>
      <c r="C29" s="5" t="s">
        <v>97</v>
      </c>
      <c r="D29" s="9">
        <v>26.5</v>
      </c>
      <c r="E29" s="5">
        <v>327</v>
      </c>
      <c r="F29" s="5" t="s">
        <v>94</v>
      </c>
      <c r="H29" s="19"/>
      <c r="I29" s="19"/>
      <c r="J29" s="19"/>
      <c r="K29" s="19"/>
      <c r="L29" s="19"/>
      <c r="M29" s="19"/>
    </row>
    <row r="30" spans="1:13" ht="18" customHeight="1" x14ac:dyDescent="0.3">
      <c r="A30" s="5" t="s">
        <v>132</v>
      </c>
      <c r="B30" s="5" t="s">
        <v>122</v>
      </c>
      <c r="C30" s="5" t="s">
        <v>93</v>
      </c>
      <c r="D30" s="9">
        <v>26.9</v>
      </c>
      <c r="E30" s="5">
        <v>331</v>
      </c>
      <c r="F30" s="5" t="s">
        <v>94</v>
      </c>
      <c r="H30" s="26"/>
      <c r="I30" s="21"/>
      <c r="J30" s="21"/>
      <c r="K30" s="21"/>
      <c r="L30" s="21"/>
      <c r="M30" s="21"/>
    </row>
    <row r="31" spans="1:13" ht="18" customHeight="1" x14ac:dyDescent="0.3">
      <c r="A31" s="5" t="s">
        <v>133</v>
      </c>
      <c r="B31" s="5" t="s">
        <v>122</v>
      </c>
      <c r="C31" s="5" t="s">
        <v>93</v>
      </c>
      <c r="D31" s="9">
        <v>27.9</v>
      </c>
      <c r="E31" s="5">
        <v>369</v>
      </c>
      <c r="F31" s="5" t="s">
        <v>94</v>
      </c>
      <c r="H31" s="21"/>
      <c r="I31" s="21"/>
      <c r="J31" s="21"/>
      <c r="K31" s="21"/>
      <c r="L31" s="21"/>
      <c r="M31" s="21"/>
    </row>
    <row r="32" spans="1:13" ht="18" customHeight="1" x14ac:dyDescent="0.3">
      <c r="A32" s="5" t="s">
        <v>134</v>
      </c>
      <c r="B32" s="5" t="s">
        <v>122</v>
      </c>
      <c r="C32" s="5" t="s">
        <v>97</v>
      </c>
      <c r="D32" s="9">
        <v>28.7</v>
      </c>
      <c r="E32" s="5">
        <v>426</v>
      </c>
      <c r="F32" s="5" t="s">
        <v>101</v>
      </c>
      <c r="H32" s="18" t="s">
        <v>135</v>
      </c>
      <c r="I32" s="19"/>
      <c r="J32" s="19"/>
      <c r="K32" s="19"/>
      <c r="L32" s="19"/>
      <c r="M32" s="19"/>
    </row>
    <row r="33" spans="1:13" ht="18" customHeight="1" x14ac:dyDescent="0.3">
      <c r="A33" s="5" t="s">
        <v>136</v>
      </c>
      <c r="B33" s="5" t="s">
        <v>122</v>
      </c>
      <c r="C33" s="5" t="s">
        <v>93</v>
      </c>
      <c r="D33" s="9">
        <v>26.2</v>
      </c>
      <c r="E33" s="5">
        <v>304</v>
      </c>
      <c r="F33" s="5" t="s">
        <v>94</v>
      </c>
      <c r="H33" s="19"/>
      <c r="I33" s="19"/>
      <c r="J33" s="19"/>
      <c r="K33" s="19"/>
      <c r="L33" s="19"/>
      <c r="M33" s="19"/>
    </row>
    <row r="34" spans="1:13" ht="18" customHeight="1" x14ac:dyDescent="0.3">
      <c r="A34" s="5" t="s">
        <v>137</v>
      </c>
      <c r="B34" s="5" t="s">
        <v>122</v>
      </c>
      <c r="C34" s="5" t="s">
        <v>93</v>
      </c>
      <c r="D34" s="9">
        <v>28.7</v>
      </c>
      <c r="E34" s="5">
        <v>403</v>
      </c>
      <c r="F34" s="5" t="s">
        <v>94</v>
      </c>
      <c r="H34" s="26"/>
      <c r="I34" s="21"/>
      <c r="J34" s="21"/>
      <c r="K34" s="21"/>
      <c r="L34" s="21"/>
      <c r="M34" s="21"/>
    </row>
    <row r="35" spans="1:13" ht="18" customHeight="1" x14ac:dyDescent="0.3">
      <c r="A35" s="5" t="s">
        <v>138</v>
      </c>
      <c r="B35" s="5" t="s">
        <v>122</v>
      </c>
      <c r="C35" s="5" t="s">
        <v>97</v>
      </c>
      <c r="D35" s="9">
        <v>25</v>
      </c>
      <c r="E35" s="5">
        <v>279</v>
      </c>
      <c r="F35" s="5" t="s">
        <v>99</v>
      </c>
      <c r="H35" s="21"/>
      <c r="I35" s="21"/>
      <c r="J35" s="21"/>
      <c r="K35" s="21"/>
      <c r="L35" s="21"/>
      <c r="M35" s="21"/>
    </row>
    <row r="36" spans="1:13" ht="18" customHeight="1" x14ac:dyDescent="0.3">
      <c r="A36" s="5" t="s">
        <v>139</v>
      </c>
      <c r="B36" s="5" t="s">
        <v>122</v>
      </c>
      <c r="C36" s="5" t="s">
        <v>97</v>
      </c>
      <c r="D36" s="9">
        <v>27.2</v>
      </c>
      <c r="E36" s="5">
        <v>346</v>
      </c>
      <c r="F36" s="5" t="s">
        <v>94</v>
      </c>
      <c r="H36" s="18" t="s">
        <v>140</v>
      </c>
      <c r="I36" s="19"/>
      <c r="J36" s="19"/>
      <c r="K36" s="19"/>
      <c r="L36" s="19"/>
      <c r="M36" s="19"/>
    </row>
    <row r="37" spans="1:13" ht="18" customHeight="1" x14ac:dyDescent="0.3">
      <c r="A37" s="5" t="s">
        <v>141</v>
      </c>
      <c r="B37" s="5" t="s">
        <v>124</v>
      </c>
      <c r="C37" s="5" t="s">
        <v>93</v>
      </c>
      <c r="D37" s="9">
        <v>25</v>
      </c>
      <c r="E37" s="5">
        <v>282</v>
      </c>
      <c r="F37" s="5" t="s">
        <v>99</v>
      </c>
      <c r="H37" s="19"/>
      <c r="I37" s="19"/>
      <c r="J37" s="19"/>
      <c r="K37" s="19"/>
      <c r="L37" s="19"/>
      <c r="M37" s="19"/>
    </row>
    <row r="38" spans="1:13" ht="18" customHeight="1" x14ac:dyDescent="0.3">
      <c r="A38" s="5" t="s">
        <v>142</v>
      </c>
      <c r="B38" s="5" t="s">
        <v>124</v>
      </c>
      <c r="C38" s="5" t="s">
        <v>97</v>
      </c>
      <c r="D38" s="9">
        <v>28.2</v>
      </c>
      <c r="E38" s="5">
        <v>403</v>
      </c>
      <c r="F38" s="5" t="s">
        <v>94</v>
      </c>
      <c r="H38" s="26"/>
      <c r="I38" s="21"/>
      <c r="J38" s="21"/>
      <c r="K38" s="21"/>
      <c r="L38" s="21"/>
      <c r="M38" s="21"/>
    </row>
    <row r="39" spans="1:13" ht="18" customHeight="1" x14ac:dyDescent="0.3">
      <c r="A39" s="5" t="s">
        <v>143</v>
      </c>
      <c r="B39" s="5" t="s">
        <v>124</v>
      </c>
      <c r="C39" s="5" t="s">
        <v>93</v>
      </c>
      <c r="D39" s="9">
        <v>21.3</v>
      </c>
      <c r="E39" s="5">
        <v>176</v>
      </c>
      <c r="F39" s="5" t="s">
        <v>101</v>
      </c>
      <c r="H39" s="21"/>
      <c r="I39" s="21"/>
      <c r="J39" s="21"/>
      <c r="K39" s="21"/>
      <c r="L39" s="21"/>
      <c r="M39" s="21"/>
    </row>
    <row r="40" spans="1:13" ht="18" customHeight="1" x14ac:dyDescent="0.3">
      <c r="A40" s="5" t="s">
        <v>144</v>
      </c>
      <c r="B40" s="5" t="s">
        <v>124</v>
      </c>
      <c r="C40" s="5" t="s">
        <v>97</v>
      </c>
      <c r="D40" s="9">
        <v>28.1</v>
      </c>
      <c r="E40" s="5">
        <v>393</v>
      </c>
      <c r="F40" s="5" t="s">
        <v>94</v>
      </c>
      <c r="H40" s="18" t="s">
        <v>145</v>
      </c>
      <c r="I40" s="19"/>
      <c r="J40" s="19"/>
      <c r="K40" s="19"/>
      <c r="L40" s="19"/>
      <c r="M40" s="19"/>
    </row>
    <row r="41" spans="1:13" ht="18" customHeight="1" x14ac:dyDescent="0.3">
      <c r="A41" s="5" t="s">
        <v>146</v>
      </c>
      <c r="B41" s="5" t="s">
        <v>124</v>
      </c>
      <c r="C41" s="5" t="s">
        <v>93</v>
      </c>
      <c r="D41" s="9">
        <v>25.9</v>
      </c>
      <c r="E41" s="5">
        <v>295</v>
      </c>
      <c r="F41" s="5" t="s">
        <v>99</v>
      </c>
      <c r="H41" s="19"/>
      <c r="I41" s="19"/>
      <c r="J41" s="19"/>
      <c r="K41" s="19"/>
      <c r="L41" s="19"/>
      <c r="M41" s="19"/>
    </row>
    <row r="42" spans="1:13" ht="18" customHeight="1" x14ac:dyDescent="0.3">
      <c r="A42" s="5" t="s">
        <v>147</v>
      </c>
      <c r="B42" s="5" t="s">
        <v>124</v>
      </c>
      <c r="C42" s="5" t="s">
        <v>93</v>
      </c>
      <c r="D42" s="9">
        <v>27.6</v>
      </c>
      <c r="E42" s="5">
        <v>371</v>
      </c>
      <c r="F42" s="5" t="s">
        <v>94</v>
      </c>
      <c r="H42" s="26"/>
      <c r="I42" s="21"/>
      <c r="J42" s="21"/>
      <c r="K42" s="21"/>
      <c r="L42" s="21"/>
      <c r="M42" s="21"/>
    </row>
    <row r="43" spans="1:13" ht="18" customHeight="1" x14ac:dyDescent="0.3">
      <c r="A43" s="5" t="s">
        <v>148</v>
      </c>
      <c r="B43" s="5" t="s">
        <v>124</v>
      </c>
      <c r="C43" s="5" t="s">
        <v>97</v>
      </c>
      <c r="D43" s="9">
        <v>26.5</v>
      </c>
      <c r="E43" s="5">
        <v>313</v>
      </c>
      <c r="F43" s="5" t="s">
        <v>99</v>
      </c>
      <c r="H43" s="21"/>
      <c r="I43" s="21"/>
      <c r="J43" s="21"/>
      <c r="K43" s="21"/>
      <c r="L43" s="21"/>
      <c r="M43" s="21"/>
    </row>
    <row r="44" spans="1:13" ht="18" customHeight="1" x14ac:dyDescent="0.3">
      <c r="A44" s="5" t="s">
        <v>149</v>
      </c>
      <c r="B44" s="5" t="s">
        <v>124</v>
      </c>
      <c r="C44" s="5" t="s">
        <v>93</v>
      </c>
      <c r="D44" s="9">
        <v>26.6</v>
      </c>
      <c r="E44" s="5">
        <v>316</v>
      </c>
      <c r="F44" s="5" t="s">
        <v>94</v>
      </c>
      <c r="H44" s="34" t="s">
        <v>150</v>
      </c>
      <c r="I44" s="19"/>
      <c r="J44" s="19"/>
      <c r="K44" s="19"/>
      <c r="L44" s="19"/>
      <c r="M44" s="19"/>
    </row>
    <row r="45" spans="1:13" ht="18" customHeight="1" x14ac:dyDescent="0.3">
      <c r="A45" s="5" t="s">
        <v>151</v>
      </c>
      <c r="B45" s="5" t="s">
        <v>124</v>
      </c>
      <c r="C45" s="5" t="s">
        <v>97</v>
      </c>
      <c r="D45" s="9">
        <v>27.2</v>
      </c>
      <c r="E45" s="5">
        <v>362</v>
      </c>
      <c r="F45" s="5" t="s">
        <v>99</v>
      </c>
    </row>
    <row r="46" spans="1:13" ht="18" customHeight="1" x14ac:dyDescent="0.3">
      <c r="A46" s="5" t="s">
        <v>152</v>
      </c>
      <c r="B46" s="5" t="s">
        <v>124</v>
      </c>
      <c r="C46" s="5" t="s">
        <v>97</v>
      </c>
      <c r="D46" s="9">
        <v>27.8</v>
      </c>
      <c r="E46" s="5">
        <v>380</v>
      </c>
      <c r="F46" s="5" t="s">
        <v>101</v>
      </c>
    </row>
  </sheetData>
  <mergeCells count="22">
    <mergeCell ref="H44:M44"/>
    <mergeCell ref="A3:M3"/>
    <mergeCell ref="H32:M33"/>
    <mergeCell ref="H6:M6"/>
    <mergeCell ref="A1:M1"/>
    <mergeCell ref="H34:M35"/>
    <mergeCell ref="H40:M41"/>
    <mergeCell ref="A2:M2"/>
    <mergeCell ref="H36:M37"/>
    <mergeCell ref="H42:M43"/>
    <mergeCell ref="H19:M19"/>
    <mergeCell ref="A5:F5"/>
    <mergeCell ref="H13:M13"/>
    <mergeCell ref="L15:M15"/>
    <mergeCell ref="H27:M27"/>
    <mergeCell ref="H38:M39"/>
    <mergeCell ref="L14:M14"/>
    <mergeCell ref="L17:M17"/>
    <mergeCell ref="L21:M25"/>
    <mergeCell ref="H28:M29"/>
    <mergeCell ref="L16:M16"/>
    <mergeCell ref="H30:M31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1_Frecuencias_a_mano</vt:lpstr>
      <vt:lpstr>2_Frecuencias_Excel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Helio García</cp:lastModifiedBy>
  <dcterms:created xsi:type="dcterms:W3CDTF">2026-10-17T19:04:55Z</dcterms:created>
  <dcterms:modified xsi:type="dcterms:W3CDTF">2026-10-17T19:06:06Z</dcterms:modified>
</cp:coreProperties>
</file>